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codeName="ThisWorkbook" defaultThemeVersion="166925"/>
  <mc:AlternateContent xmlns:mc="http://schemas.openxmlformats.org/markup-compatibility/2006">
    <mc:Choice Requires="x15">
      <x15ac:absPath xmlns:x15ac="http://schemas.microsoft.com/office/spreadsheetml/2010/11/ac" url="https://milbankfund.sharepoint.com/sites/Milbank-Peterson/Shared Documents/Comms/Manatt Data Guide/"/>
    </mc:Choice>
  </mc:AlternateContent>
  <xr:revisionPtr revIDLastSave="0" documentId="8_{DC5FD629-6905-E544-A60B-81796514738D}" xr6:coauthVersionLast="47" xr6:coauthVersionMax="47" xr10:uidLastSave="{00000000-0000-0000-0000-000000000000}"/>
  <bookViews>
    <workbookView xWindow="0" yWindow="500" windowWidth="28800" windowHeight="15720" xr2:uid="{8564A2D0-50B2-45EA-90D2-4F7C4B34A9DF}"/>
  </bookViews>
  <sheets>
    <sheet name="Title" sheetId="11" r:id="rId1"/>
    <sheet name="Introduction and Directions" sheetId="10" r:id="rId2"/>
    <sheet name="Financial Statement Data" sheetId="1" r:id="rId3"/>
    <sheet name="Key Indicators - Definitions" sheetId="8" r:id="rId4"/>
  </sheets>
  <definedNames>
    <definedName name="ExternalData_1" localSheetId="2" hidden="1">'Financial Statement Data'!#REF!</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20-21 Balance Sheet-a8cd3039-ff92-4d28-a45e-b6e6f417daee" name="20-21 Balance Sheet" connection="Query - 20-21 Balance Sheet"/>
          <x15:modelTable id="Income Statement 21-22-d0032f15-a107-408b-9288-b4cb1213ec46" name="Income Statement 21-22" connection="Query - Income Statement 21-22"/>
          <x15:modelTable id="Income Statement 21-22-964f4f38-9487-4f78-9594-4943eaaad030" name="Income Statement 21-221" connection="Query - Income Statement 21-22 (2)"/>
          <x15:modelTable id="20-21 Income Statement-4dad9462-4b8c-46e5-b4a0-b64476429667" name="20-21 Income Statement" connection="Query - 20-21 Income Statement"/>
          <x15:modelTable id="20-21 Balance Sheet-18f00cc7-2d38-4882-a8b6-57e5dc3322fd" name="20-21 Balance Sheet1" connection="Query - 20-21 Balance Sheet (2)"/>
          <x15:modelTable id="19-20 Balance Sheet-2efcd14c-a1ae-4e75-b7d9-5535237d40d0" name="19-20 Balance Sheet" connection="Query - 19-20 Balance Sheet"/>
          <x15:modelTable id="Table003  Page 5-d0535135-c3e3-4089-b66c-eb2c673afb02" name="Table003  Page 5" connection="Query - 19-20 Income Statement (2)"/>
          <x15:modelTable id="Table003  Page 5-90a05e77-b7cb-499d-9cfe-0e30931e2847" name="Table003  Page 51" connection="Query - 19-20 Income Statement (3)"/>
          <x15:modelTable id="Table004  Page 6   2-5c490467-ea18-47ba-a7f9-68bd82624e86" name="Table004  Page 6   2" connection="Query - Table004 (Page 6) (2)"/>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9" i="1" l="1"/>
  <c r="C148" i="1"/>
  <c r="F15" i="1"/>
  <c r="C145" i="1"/>
  <c r="C42" i="1"/>
  <c r="D3" i="1"/>
  <c r="E3" i="1" s="1"/>
  <c r="F3" i="1" s="1"/>
  <c r="G3" i="1" s="1"/>
  <c r="D4" i="1"/>
  <c r="E4" i="1" s="1"/>
  <c r="F4" i="1" s="1"/>
  <c r="G4" i="1" s="1"/>
  <c r="D5" i="1"/>
  <c r="E5" i="1" s="1"/>
  <c r="F5" i="1" s="1"/>
  <c r="G5" i="1" s="1"/>
  <c r="C151" i="1"/>
  <c r="C147" i="1"/>
  <c r="C143" i="1"/>
  <c r="C139" i="1"/>
  <c r="C146" i="1"/>
  <c r="G151" i="1"/>
  <c r="F151" i="1"/>
  <c r="E151" i="1"/>
  <c r="D151" i="1"/>
  <c r="G149" i="1"/>
  <c r="G129" i="1" s="1"/>
  <c r="F149" i="1"/>
  <c r="F129" i="1" s="1"/>
  <c r="E149" i="1"/>
  <c r="E129" i="1" s="1"/>
  <c r="D149" i="1"/>
  <c r="D129" i="1" s="1"/>
  <c r="C129" i="1"/>
  <c r="G148" i="1"/>
  <c r="F148" i="1"/>
  <c r="E148" i="1"/>
  <c r="D148" i="1"/>
  <c r="F147" i="1"/>
  <c r="E147" i="1"/>
  <c r="D147" i="1"/>
  <c r="F146" i="1"/>
  <c r="E146" i="1"/>
  <c r="D146" i="1"/>
  <c r="F145" i="1"/>
  <c r="E145" i="1"/>
  <c r="D145" i="1"/>
  <c r="G143" i="1"/>
  <c r="F143" i="1"/>
  <c r="E143" i="1"/>
  <c r="D143" i="1"/>
  <c r="G142" i="1"/>
  <c r="F142" i="1"/>
  <c r="E142" i="1"/>
  <c r="D142" i="1"/>
  <c r="C142" i="1"/>
  <c r="F139" i="1"/>
  <c r="E139" i="1"/>
  <c r="D139" i="1"/>
  <c r="G42" i="1"/>
  <c r="G140" i="1" s="1"/>
  <c r="G147" i="1" l="1"/>
  <c r="G146" i="1"/>
  <c r="C150" i="1"/>
  <c r="C11" i="1" s="1"/>
  <c r="G139" i="1"/>
  <c r="G141" i="1" s="1"/>
  <c r="G145" i="1"/>
  <c r="D150" i="1"/>
  <c r="D152" i="1" s="1"/>
  <c r="D153" i="1" s="1"/>
  <c r="C144" i="1"/>
  <c r="D144" i="1"/>
  <c r="E144" i="1"/>
  <c r="F144" i="1"/>
  <c r="G150" i="1"/>
  <c r="G152" i="1" s="1"/>
  <c r="G153" i="1" s="1"/>
  <c r="G144" i="1"/>
  <c r="E150" i="1"/>
  <c r="E152" i="1" s="1"/>
  <c r="E153" i="1" s="1"/>
  <c r="F150" i="1"/>
  <c r="F152" i="1" s="1"/>
  <c r="F153" i="1" s="1"/>
  <c r="F42" i="1"/>
  <c r="F140" i="1" s="1"/>
  <c r="F141" i="1" s="1"/>
  <c r="E42" i="1"/>
  <c r="E140" i="1" s="1"/>
  <c r="E141" i="1" s="1"/>
  <c r="D42" i="1"/>
  <c r="D140" i="1" s="1"/>
  <c r="D141" i="1" s="1"/>
  <c r="C152" i="1" l="1"/>
  <c r="F20" i="1"/>
  <c r="E20" i="1"/>
  <c r="D20" i="1"/>
  <c r="C20" i="1"/>
  <c r="C153" i="1" l="1"/>
  <c r="C12" i="1"/>
  <c r="C140" i="1"/>
  <c r="C141" i="1" s="1"/>
  <c r="C22" i="1"/>
  <c r="D22" i="1"/>
  <c r="E22" i="1"/>
  <c r="F22" i="1"/>
  <c r="G20" i="1" l="1"/>
  <c r="G22" i="1"/>
  <c r="C21" i="1"/>
  <c r="F11" i="1" l="1"/>
  <c r="E11" i="1"/>
  <c r="D11" i="1"/>
  <c r="G14" i="1" l="1"/>
  <c r="F12" i="1"/>
  <c r="E12" i="1"/>
  <c r="G11" i="1"/>
  <c r="D15" i="1"/>
  <c r="E15" i="1"/>
  <c r="G15" i="1"/>
  <c r="D12" i="1" l="1"/>
  <c r="D17" i="1"/>
  <c r="C17" i="1"/>
  <c r="G12" i="1"/>
  <c r="G17" i="1"/>
  <c r="F17" i="1"/>
  <c r="E17" i="1"/>
  <c r="F14" i="1"/>
  <c r="E14" i="1"/>
  <c r="D14" i="1"/>
  <c r="C15" i="1" l="1"/>
  <c r="F18" i="1" l="1"/>
  <c r="E18" i="1"/>
  <c r="D18" i="1"/>
  <c r="C14" i="1" l="1"/>
  <c r="C18" i="1" l="1"/>
  <c r="G18"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7CEB8C6-2806-4029-BFEF-8A0F94CE6230}" name="Query - 19-20 Balance Sheet" description="Connection to the '19-20 Balance Sheet' query in the workbook." type="100" refreshedVersion="8" minRefreshableVersion="5">
    <extLst>
      <ext xmlns:x15="http://schemas.microsoft.com/office/spreadsheetml/2010/11/main" uri="{DE250136-89BD-433C-8126-D09CA5730AF9}">
        <x15:connection id="31e09790-1a9a-4b55-a551-7a0c46eff6e3">
          <x15:oledbPr connection="Provider=Microsoft.Mashup.OleDb.1;Data Source=$Workbook$;Location=&quot;19-20 Balance Sheet&quot;;Extended Properties=&quot;&quot;">
            <x15:dbTables>
              <x15:dbTable name="19-20 Balance Sheet"/>
            </x15:dbTables>
          </x15:oledbPr>
        </x15:connection>
      </ext>
    </extLst>
  </connection>
  <connection id="2" xr16:uid="{CDE1D9C5-3874-49E9-9D42-9234AE4FFA29}" keepAlive="1" name="Query - 19-20 Income Statement" description="Connection to the '19-20 Income Statement' query in the workbook." type="5" refreshedVersion="0" background="1">
    <dbPr connection="Provider=Microsoft.Mashup.OleDb.1;Data Source=$Workbook$;Location=&quot;19-20 Income Statement&quot;;Extended Properties=&quot;&quot;" command="SELECT * FROM [19-20 Income Statement]"/>
  </connection>
  <connection id="3" xr16:uid="{9E7A94EA-5E5D-46B0-BC1A-FB73AE551F4E}" name="Query - 19-20 Income Statement (2)" description="Connection to the '19-20 Income Statement (2)' query in the workbook." type="100" refreshedVersion="8" minRefreshableVersion="5">
    <extLst>
      <ext xmlns:x15="http://schemas.microsoft.com/office/spreadsheetml/2010/11/main" uri="{DE250136-89BD-433C-8126-D09CA5730AF9}">
        <x15:connection id="f647fe16-aa98-4f2a-b99b-efd89fe443b1">
          <x15:oledbPr connection="Provider=Microsoft.Mashup.OleDb.1;Data Source=$Workbook$;Location=&quot;19-20 Income Statement (2)&quot;;Extended Properties=&quot;&quot;">
            <x15:dbTables>
              <x15:dbTable name="19-20 Income Statement (2)"/>
            </x15:dbTables>
          </x15:oledbPr>
        </x15:connection>
      </ext>
    </extLst>
  </connection>
  <connection id="4" xr16:uid="{5E52C223-0EDE-41E3-ABE5-E496F8A56ED6}" name="Query - 19-20 Income Statement (3)" description="Connection to the '19-20 Income Statement (3)' query in the workbook." type="100" refreshedVersion="8" minRefreshableVersion="5">
    <extLst>
      <ext xmlns:x15="http://schemas.microsoft.com/office/spreadsheetml/2010/11/main" uri="{DE250136-89BD-433C-8126-D09CA5730AF9}">
        <x15:connection id="292feb78-d7db-4239-9903-87a1619ef471">
          <x15:oledbPr connection="Provider=Microsoft.Mashup.OleDb.1;Data Source=$Workbook$;Location=&quot;19-20 Income Statement (3)&quot;;Extended Properties=&quot;&quot;">
            <x15:dbTables>
              <x15:dbTable name="19-20 Income Statement (3)"/>
            </x15:dbTables>
          </x15:oledbPr>
        </x15:connection>
      </ext>
    </extLst>
  </connection>
  <connection id="5" xr16:uid="{9F9F7424-65AD-4D60-989A-C328DE577220}" name="Query - 20-21 Balance Sheet" description="Connection to the '20-21 Balance Sheet' query in the workbook." type="100" refreshedVersion="8" minRefreshableVersion="5">
    <extLst>
      <ext xmlns:x15="http://schemas.microsoft.com/office/spreadsheetml/2010/11/main" uri="{DE250136-89BD-433C-8126-D09CA5730AF9}">
        <x15:connection id="4e755e79-85d4-4e82-b5f4-0b44c2e56253">
          <x15:oledbPr connection="Provider=Microsoft.Mashup.OleDb.1;Data Source=$Workbook$;Location=&quot;20-21 Balance Sheet&quot;;Extended Properties=&quot;&quot;">
            <x15:dbTables>
              <x15:dbTable name="20-21 Balance Sheet"/>
            </x15:dbTables>
          </x15:oledbPr>
        </x15:connection>
      </ext>
    </extLst>
  </connection>
  <connection id="6" xr16:uid="{A559B186-E121-4738-9D32-F21A82B60D27}" name="Query - 20-21 Balance Sheet (2)" description="Connection to the '20-21 Balance Sheet (2)' query in the workbook." type="100" refreshedVersion="8" minRefreshableVersion="5">
    <extLst>
      <ext xmlns:x15="http://schemas.microsoft.com/office/spreadsheetml/2010/11/main" uri="{DE250136-89BD-433C-8126-D09CA5730AF9}">
        <x15:connection id="ea9f4b7c-c150-4628-96fc-d88f64ff1e89">
          <x15:oledbPr connection="Provider=Microsoft.Mashup.OleDb.1;Data Source=$Workbook$;Location=&quot;20-21 Balance Sheet (2)&quot;;Extended Properties=&quot;&quot;">
            <x15:dbTables>
              <x15:dbTable name="20-21 Balance Sheet (2)"/>
            </x15:dbTables>
          </x15:oledbPr>
        </x15:connection>
      </ext>
    </extLst>
  </connection>
  <connection id="7" xr16:uid="{D0F93542-416A-41D8-8D35-17EA780101C3}" name="Query - 20-21 Income Statement" description="Connection to the '20-21 Income Statement' query in the workbook." type="100" refreshedVersion="8" minRefreshableVersion="5">
    <extLst>
      <ext xmlns:x15="http://schemas.microsoft.com/office/spreadsheetml/2010/11/main" uri="{DE250136-89BD-433C-8126-D09CA5730AF9}">
        <x15:connection id="1aacf9e2-9d8d-4d48-9eed-b2e2b50edd1b">
          <x15:oledbPr connection="Provider=Microsoft.Mashup.OleDb.1;Data Source=$Workbook$;Location=&quot;20-21 Income Statement&quot;;Extended Properties=&quot;&quot;">
            <x15:dbTables>
              <x15:dbTable name="20-21 Income Statement"/>
            </x15:dbTables>
          </x15:oledbPr>
        </x15:connection>
      </ext>
    </extLst>
  </connection>
  <connection id="8" xr16:uid="{6728CF91-707A-4771-9F67-EA4CD55B0968}" name="Query - Income Statement 21-22" description="Connection to the 'Income Statement 21-22' query in the workbook." type="100" refreshedVersion="8" minRefreshableVersion="5">
    <extLst>
      <ext xmlns:x15="http://schemas.microsoft.com/office/spreadsheetml/2010/11/main" uri="{DE250136-89BD-433C-8126-D09CA5730AF9}">
        <x15:connection id="d7ab9604-418b-4489-b47f-d7e3c47ff2cc">
          <x15:oledbPr connection="Provider=Microsoft.Mashup.OleDb.1;Data Source=$Workbook$;Location=&quot;Income Statement 21-22&quot;;Extended Properties=&quot;&quot;">
            <x15:dbTables>
              <x15:dbTable name="Income Statement 21-22"/>
            </x15:dbTables>
          </x15:oledbPr>
        </x15:connection>
      </ext>
    </extLst>
  </connection>
  <connection id="9" xr16:uid="{46DA9F59-E891-4654-8C85-E8973FAF0061}" name="Query - Income Statement 21-22 (2)" description="Connection to the 'Income Statement 21-22 (2)' query in the workbook." type="100" refreshedVersion="8" minRefreshableVersion="5">
    <extLst>
      <ext xmlns:x15="http://schemas.microsoft.com/office/spreadsheetml/2010/11/main" uri="{DE250136-89BD-433C-8126-D09CA5730AF9}">
        <x15:connection id="6f784100-5378-4273-9e86-a1c1568ea20d">
          <x15:oledbPr connection="Provider=Microsoft.Mashup.OleDb.1;Data Source=$Workbook$;Location=&quot;Income Statement 21-22 (2)&quot;;Extended Properties=&quot;&quot;">
            <x15:dbTables>
              <x15:dbTable name="Income Statement 21-22 (2)"/>
            </x15:dbTables>
          </x15:oledbPr>
        </x15:connection>
      </ext>
    </extLst>
  </connection>
  <connection id="10" xr16:uid="{56968B0B-9834-41B3-A440-FE039C545B67}" keepAlive="1" name="Query - Table003 (Page 5) (2)" description="Connection to the 'Table003 (Page 5) (2)' query in the workbook." type="5" refreshedVersion="0" background="1">
    <dbPr connection="Provider=Microsoft.Mashup.OleDb.1;Data Source=$Workbook$;Location=&quot;Table003 (Page 5) (2)&quot;;Extended Properties=&quot;&quot;" command="SELECT * FROM [Table003 (Page 5) (2)]"/>
  </connection>
  <connection id="11" xr16:uid="{F26686F2-58EB-433E-AC74-00D01E48C5E5}" keepAlive="1" name="Query - Table003 (Page 5) (3)" description="Connection to the 'Table003 (Page 5) (3)' query in the workbook." type="5" refreshedVersion="0" background="1">
    <dbPr connection="Provider=Microsoft.Mashup.OleDb.1;Data Source=$Workbook$;Location=&quot;Table003 (Page 5) (3)&quot;;Extended Properties=&quot;&quot;" command="SELECT * FROM [Table003 (Page 5) (3)]"/>
  </connection>
  <connection id="12" xr16:uid="{99A68515-F191-4553-8F8B-B49AD1AE78DD}" name="Query - Table004 (Page 6) (2)" description="Connection to the 'Table004 (Page 6) (2)' query in the workbook." type="100" refreshedVersion="8" minRefreshableVersion="5">
    <extLst>
      <ext xmlns:x15="http://schemas.microsoft.com/office/spreadsheetml/2010/11/main" uri="{DE250136-89BD-433C-8126-D09CA5730AF9}">
        <x15:connection id="612c257f-2d3d-491b-904d-e9de32c5a704">
          <x15:oledbPr connection="Provider=Microsoft.Mashup.OleDb.1;Data Source=$Workbook$;Location=&quot;Table004 (Page 6) (2)&quot;;Extended Properties=&quot;&quot;">
            <x15:dbTables>
              <x15:dbTable name="Table004 (Page 6) (2)"/>
            </x15:dbTables>
          </x15:oledbPr>
        </x15:connection>
      </ext>
    </extLst>
  </connection>
  <connection id="13" xr16:uid="{02337DB5-90B4-4182-9640-46F0B3F08B42}" keepAlive="1" name="Query - Table005 (Page 6) (2)" description="Connection to the 'Table005 (Page 6) (2)' query in the workbook." type="5" refreshedVersion="0" background="1">
    <dbPr connection="Provider=Microsoft.Mashup.OleDb.1;Data Source=$Workbook$;Location=&quot;Table005 (Page 6) (2)&quot;;Extended Properties=&quot;&quot;" command="SELECT * FROM [Table005 (Page 6) (2)]"/>
  </connection>
  <connection id="14" xr16:uid="{4DC08E3B-7BDD-402D-B418-D306A3CF0540}" keepAlive="1" name="Query - Table006 (Page 6) (2)" description="Connection to the 'Table006 (Page 6) (2)' query in the workbook." type="5" refreshedVersion="0" background="1">
    <dbPr connection="Provider=Microsoft.Mashup.OleDb.1;Data Source=$Workbook$;Location=&quot;Table006 (Page 6) (2)&quot;;Extended Properties=&quot;&quot;" command="SELECT * FROM [Table006 (Page 6) (2)]"/>
  </connection>
  <connection id="15" xr16:uid="{6633C50C-7724-45C7-86B9-0051E91E3D1A}" keepAlive="1" name="Query - Table006 (Page 6) (3)" description="Connection to the 'Table006 (Page 6) (3)' query in the workbook." type="5" refreshedVersion="0" background="1">
    <dbPr connection="Provider=Microsoft.Mashup.OleDb.1;Data Source=$Workbook$;Location=&quot;Table006 (Page 6) (3)&quot;;Extended Properties=&quot;&quot;" command="SELECT * FROM [Table006 (Page 6) (3)]"/>
  </connection>
  <connection id="16" xr16:uid="{ACD6A41F-66AB-4D5B-A770-EACE5A598A87}" keepAlive="1" name="Query - Table006 (Page 6) (4)" description="Connection to the 'Table006 (Page 6) (4)' query in the workbook." type="5" refreshedVersion="0" background="1">
    <dbPr connection="Provider=Microsoft.Mashup.OleDb.1;Data Source=$Workbook$;Location=&quot;Table006 (Page 6) (4)&quot;;Extended Properties=&quot;&quot;" command="SELECT * FROM [Table006 (Page 6) (4)]"/>
  </connection>
  <connection id="17" xr16:uid="{53A756FF-4594-4C7F-87F5-1B7AC20224BD}" keepAlive="1" name="Query - Table007 (Page 6) (2)" description="Connection to the 'Table007 (Page 6) (2)' query in the workbook." type="5" refreshedVersion="0" background="1">
    <dbPr connection="Provider=Microsoft.Mashup.OleDb.1;Data Source=$Workbook$;Location=&quot;Table007 (Page 6) (2)&quot;;Extended Properties=&quot;&quot;" command="SELECT * FROM [Table007 (Page 6) (2)]"/>
  </connection>
  <connection id="18" xr16:uid="{64EE11F9-5FCC-4924-93D7-30181EBBBE58}" keepAlive="1" name="Query - Table007 (Page 6) (3)" description="Connection to the 'Table007 (Page 6) (3)' query in the workbook." type="5" refreshedVersion="0" background="1">
    <dbPr connection="Provider=Microsoft.Mashup.OleDb.1;Data Source=$Workbook$;Location=&quot;Table007 (Page 6) (3)&quot;;Extended Properties=&quot;&quot;" command="SELECT * FROM [Table007 (Page 6) (3)]"/>
  </connection>
  <connection id="19" xr16:uid="{D057AC5A-E12A-4EE0-8E7B-B9E5CB0AC980}" keepAlive="1" name="Query - Table007 (Page 6) (4)" description="Connection to the 'Table007 (Page 6) (4)' query in the workbook." type="5" refreshedVersion="0" background="1">
    <dbPr connection="Provider=Microsoft.Mashup.OleDb.1;Data Source=$Workbook$;Location=&quot;Table007 (Page 6) (4)&quot;;Extended Properties=&quot;&quot;" command="SELECT * FROM [Table007 (Page 6) (4)]"/>
  </connection>
  <connection id="20" xr16:uid="{6FE694B8-6DE0-4C76-952C-C90559420550}" keepAlive="1" name="Query - Table008 (Page 6) (2)" description="Connection to the 'Table008 (Page 6) (2)' query in the workbook." type="5" refreshedVersion="0" background="1">
    <dbPr connection="Provider=Microsoft.Mashup.OleDb.1;Data Source=$Workbook$;Location=&quot;Table008 (Page 6) (2)&quot;;Extended Properties=&quot;&quot;" command="SELECT * FROM [Table008 (Page 6) (2)]"/>
  </connection>
  <connection id="21" xr16:uid="{58FF08E8-64EB-4793-BB1F-B58C5F6E04EA}" keepAlive="1" name="Query - Table008 (Page 6) (3)" description="Connection to the 'Table008 (Page 6) (3)' query in the workbook." type="5" refreshedVersion="0" background="1">
    <dbPr connection="Provider=Microsoft.Mashup.OleDb.1;Data Source=$Workbook$;Location=&quot;Table008 (Page 6) (3)&quot;;Extended Properties=&quot;&quot;" command="SELECT * FROM [Table008 (Page 6) (3)]"/>
  </connection>
  <connection id="22" xr16:uid="{EE76FA8A-AC37-4CEE-B907-111352F6A8B1}" keepAlive="1" name="Query - Table008 (Page 6) (4)" description="Connection to the 'Table008 (Page 6) (4)' query in the workbook." type="5" refreshedVersion="0" background="1">
    <dbPr connection="Provider=Microsoft.Mashup.OleDb.1;Data Source=$Workbook$;Location=&quot;Table008 (Page 6) (4)&quot;;Extended Properties=&quot;&quot;" command="SELECT * FROM [Table008 (Page 6) (4)]"/>
  </connection>
  <connection id="23" xr16:uid="{CEB23C86-2F7E-4822-906E-96FAA0496CC6}" keepAlive="1" name="Query - Table009 (Page 6)" description="Connection to the 'Table009 (Page 6)' query in the workbook." type="5" refreshedVersion="0" background="1">
    <dbPr connection="Provider=Microsoft.Mashup.OleDb.1;Data Source=$Workbook$;Location=&quot;Table009 (Page 6)&quot;;Extended Properties=&quot;&quot;" command="SELECT * FROM [Table009 (Page 6)]"/>
  </connection>
  <connection id="24" xr16:uid="{AE2B5F37-F558-4B21-8C95-427FC6D070B7}" keepAlive="1" name="Query - Table009 (Page 6) (2)" description="Connection to the 'Table009 (Page 6) (2)' query in the workbook." type="5" refreshedVersion="0" background="1">
    <dbPr connection="Provider=Microsoft.Mashup.OleDb.1;Data Source=$Workbook$;Location=&quot;Table009 (Page 6) (2)&quot;;Extended Properties=&quot;&quot;" command="SELECT * FROM [Table009 (Page 6) (2)]"/>
  </connection>
  <connection id="25" xr16:uid="{7A2B3FC9-7B94-4621-829F-57F33C5EFEFA}"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<sst xmlns="http://schemas.openxmlformats.org/spreadsheetml/2006/main" count="291" uniqueCount="275">
  <si>
    <t>Hospital Financial Analysis Template</t>
  </si>
  <si>
    <t>Inventory Version</t>
  </si>
  <si>
    <r>
      <rPr>
        <sz val="11"/>
        <color rgb="FF000000"/>
        <rFont val="Calibri"/>
        <family val="2"/>
      </rPr>
      <t xml:space="preserve">Please contact Christopher Romero-Gutierrez, Consultant, with questions at </t>
    </r>
    <r>
      <rPr>
        <u/>
        <sz val="11"/>
        <color rgb="FF000000"/>
        <rFont val="Calibri"/>
        <family val="2"/>
      </rPr>
      <t>CRomero@bailit-health.com</t>
    </r>
  </si>
  <si>
    <t>INTRODUCTION</t>
  </si>
  <si>
    <t>HOW TO USE THIS TOOL</t>
  </si>
  <si>
    <t>1. Gather and review hospital Audited Financial Statements.</t>
  </si>
  <si>
    <t>2. Extract Income Statement and Balance Sheet tables into Excel.</t>
  </si>
  <si>
    <t>3. Move tables to the Financial Statement Data worksheet.</t>
  </si>
  <si>
    <t>Cut and paste tables into the 'Financial Statement Data' worksheet below Row 156. Keeping tables on the same worksheet as the standardized analysis template and Key Financial Indicator formulas facilitates easier tracking of cell references and formulas for analysts.</t>
  </si>
  <si>
    <t xml:space="preserve">Group data from the Raw Data Tables section into the categories included in the Balance Sheet, Income Statement, and Other Measures sections. The authors recommend using basic Excel formulas to do so. Ensure that totals match key figures on the Audited Financial Statements. Watch for one-time events such as restructuring, one-time federal funds or other major grants (e.g., COVID-19 relief funding), or other events that could skew results. </t>
  </si>
  <si>
    <r>
      <t>TIP</t>
    </r>
    <r>
      <rPr>
        <sz val="11"/>
        <rFont val="Calibri"/>
        <family val="2"/>
        <scheme val="minor"/>
      </rPr>
      <t>: Use the 'Fill' function to mark which cells in the Raw Data Tables have been accounted for in the Balance Sheet, Income Statement, and Other Measures sections.</t>
    </r>
  </si>
  <si>
    <r>
      <t>TIP</t>
    </r>
    <r>
      <rPr>
        <sz val="11"/>
        <rFont val="Calibri"/>
        <family val="2"/>
        <scheme val="minor"/>
      </rPr>
      <t>: Cells with light green or light red backgrounds in the 'Checks' section help verify the sheet's balance. These cells employ conditional formatting; green signifies that the cell value matches the corresponding 'check,' while red indicates a mismatch. A red cell may suggest an overlooked value from the balance sheet or a miscategorization.</t>
    </r>
  </si>
  <si>
    <r>
      <rPr>
        <u/>
        <sz val="11"/>
        <color theme="1"/>
        <rFont val="Calibri"/>
        <family val="2"/>
        <scheme val="minor"/>
      </rPr>
      <t>TIP</t>
    </r>
    <r>
      <rPr>
        <sz val="11"/>
        <color theme="1"/>
        <rFont val="Calibri"/>
        <family val="2"/>
        <scheme val="minor"/>
      </rPr>
      <t>: For users with larger monitors, utilizing the 'New Window' function can allow simultaneous viewing of raw data tables and standardized analysis sections. This can be accessed by selecting the View tab in the Excel ribbon and choosing 'New Window' from the Window section. Conversely, those with smaller monitors may find the 'Split' option beneficial to divide their Excel window.</t>
    </r>
  </si>
  <si>
    <t xml:space="preserve">4. Use Key Financial Indicators to analyze data and draw conclusions. </t>
  </si>
  <si>
    <t xml:space="preserve">The Key Financial Indicators section at the top of the Financial Statement Data worksheet will automatically calculate results based on entries into the Balance Sheet, Income Statement, and Other Measures sections. For detailed descriptions of each indicator and its inputs, refer to the 'Key Indicators - Definitions' worksheet.  </t>
  </si>
  <si>
    <r>
      <rPr>
        <u/>
        <sz val="11"/>
        <color theme="1"/>
        <rFont val="Calibri"/>
        <family val="2"/>
        <scheme val="minor"/>
      </rPr>
      <t>NOTES</t>
    </r>
    <r>
      <rPr>
        <sz val="11"/>
        <color theme="1"/>
        <rFont val="Calibri"/>
        <family val="2"/>
        <scheme val="minor"/>
      </rPr>
      <t xml:space="preserve">: The eight Key Financial Indicators calculated in the Financial Statement Data worksheet were selected in consultation with Dr. Nancy Kane, Professor of Health Policy and Management, Emerita, Harvard T.H. Chan School of Public Health. </t>
    </r>
  </si>
  <si>
    <t>5. Consider areas for additional analysis.</t>
  </si>
  <si>
    <t>Health System Name (State), Date Range</t>
  </si>
  <si>
    <t>Navigate to…</t>
  </si>
  <si>
    <t>Enter Unit (dollars or thousands) here</t>
  </si>
  <si>
    <t>Key Ratios and Financial Indicators</t>
  </si>
  <si>
    <t>NAME</t>
  </si>
  <si>
    <t>Balance Sheet</t>
  </si>
  <si>
    <t>State</t>
  </si>
  <si>
    <t>Income Statement</t>
  </si>
  <si>
    <t>YEAR</t>
  </si>
  <si>
    <t>Raw Data</t>
  </si>
  <si>
    <t>KEY RATIOS AND FINANCIAL INDICATORS</t>
  </si>
  <si>
    <t>Profitability</t>
  </si>
  <si>
    <t>NOTES</t>
  </si>
  <si>
    <t>Operating EBITDA Margin (Percent)</t>
  </si>
  <si>
    <t>Total EBIDTA Margin (Percent)</t>
  </si>
  <si>
    <t>Liquidity</t>
  </si>
  <si>
    <t>Days Cash On Hand (DCOH) (all unrestricted sources) (Days)</t>
  </si>
  <si>
    <t>Days in Accounts Receivable (AR) (Days)</t>
  </si>
  <si>
    <t>Debt Capacity and Solvency</t>
  </si>
  <si>
    <t>EBITDA Debt Service Coverage (Ratio)</t>
  </si>
  <si>
    <t>Long-Term Debt to Capitalization (Percent)</t>
  </si>
  <si>
    <t>Capital Investment</t>
  </si>
  <si>
    <t>Capital Expenditure to Depreciation Expense (Percent)</t>
  </si>
  <si>
    <t>Cumulative Capital Expenditures to Depreciation - 5 years</t>
  </si>
  <si>
    <t>Average Age of Plant (Years)</t>
  </si>
  <si>
    <t>BALANCE SHEET</t>
  </si>
  <si>
    <t>ASSETS</t>
  </si>
  <si>
    <t>Current Assets</t>
  </si>
  <si>
    <t>Cash and investments</t>
  </si>
  <si>
    <t>Examples: Cash in hand, bank deposits, money market funds, short-term government bonds, marketable securities</t>
  </si>
  <si>
    <t>Current assets - limited use</t>
  </si>
  <si>
    <t>Examples: Funds set aside for specific projects or obligations, restricted cash in saving accounts, short-term investments with usage restrictions.</t>
  </si>
  <si>
    <t>Net patient accounts receivable</t>
  </si>
  <si>
    <t>Examples: Outstanding payments due from patients, amounts receivable from insurance companies for patient services.</t>
  </si>
  <si>
    <t>Current assets with donor restrictions</t>
  </si>
  <si>
    <t>Examples: Pledges receivable (net), donated cash restricted for certain uses, short-term investments made with donated funds having specific usage instructions.</t>
  </si>
  <si>
    <t>Other current assets</t>
  </si>
  <si>
    <t>Examples: Prepaid expenses (like insurance premiums or rent), inventory of supplies, and other accounts receivable.</t>
  </si>
  <si>
    <t>Total Current Assets - Fill from Balance Sheet</t>
  </si>
  <si>
    <t>GREEN background indicates values match "Checks" below</t>
  </si>
  <si>
    <t>Non-Current Assets</t>
  </si>
  <si>
    <t>Board designated and undesignated investments</t>
  </si>
  <si>
    <t>Examples: General investment portfolios, stocks, bonds, mutual funds not restricted for specific uses.</t>
  </si>
  <si>
    <t>Property, plant, and equipment - net</t>
  </si>
  <si>
    <t>Examples: Buildings, machinery, office equipment, vehicles, furniture (net).</t>
  </si>
  <si>
    <t>Right of use assets</t>
  </si>
  <si>
    <t>Examples: Leased office space, leased equipment, vehicles under lease agreements (net).</t>
  </si>
  <si>
    <t>Assets with donor restrictions</t>
  </si>
  <si>
    <t>Examples: Endowment funds with long-term restrictions, property donated for specific, long-term pledges receivables (net).</t>
  </si>
  <si>
    <t>Other assets (including current assets with limited use)</t>
  </si>
  <si>
    <t>Examples: Long-term receivables, intangible assets (like patents and trademarks), deferred tax assets, investments in affiliated companies.</t>
  </si>
  <si>
    <r>
      <rPr>
        <b/>
        <sz val="11"/>
        <rFont val="Calibri"/>
        <family val="2"/>
        <scheme val="minor"/>
      </rPr>
      <t xml:space="preserve">Autofills - </t>
    </r>
    <r>
      <rPr>
        <sz val="11"/>
        <rFont val="Calibri"/>
        <family val="2"/>
        <scheme val="minor"/>
      </rPr>
      <t>Other assets (less current assets with limited use)</t>
    </r>
  </si>
  <si>
    <t>NOTE: Calculation subtracts "other current assets" (row 31) from "other assets (including current assets with limited use" (row 39). This figure is used in the calculation in row 138.</t>
  </si>
  <si>
    <t>Total Assets - Fill from Balance Sheet</t>
  </si>
  <si>
    <t>LIABILITIES</t>
  </si>
  <si>
    <t>Current Liabilities</t>
  </si>
  <si>
    <t>Current portion of long-term debt and finance lease liability</t>
  </si>
  <si>
    <t>Examples: Payments due within a year on long-term loans or mortgages and short-term obligations of finance leases (e.g., equipment, vehicles).</t>
  </si>
  <si>
    <t>Current portion of operating lease liability</t>
  </si>
  <si>
    <t>Examples: Rent payments due within the next year for leased properties (office space, facilities) and payments for equipment or vehicle leases classified as operating leases.</t>
  </si>
  <si>
    <t>Accounts payable and other accrued liabilties</t>
  </si>
  <si>
    <t>Examples: Amounts owed to suppliers or service providers and short-term obligations to contractors or consultants.</t>
  </si>
  <si>
    <t>Accrued payroll, payroll taxes and amounts withheld</t>
  </si>
  <si>
    <t>Examples: Unpaid wages or salaries at the end of a period, accrued bonuses, payroll taxes not yet remitted to the government, and other withholdings from employee salaries (e.g., retirement plan contributions).</t>
  </si>
  <si>
    <t>Other current liabilities</t>
  </si>
  <si>
    <t>Examples: Unearned revenue (e.g., advance payments from customers for services not yet rendered), short-term obligations to affiliates or related parties, and current portion of deferred revenue.</t>
  </si>
  <si>
    <t>Total Current Liabilities - Fill from Balance Sheet</t>
  </si>
  <si>
    <t>Non-Current Liabilities</t>
  </si>
  <si>
    <t>Long-term debt and finance lease liability, less current portion</t>
  </si>
  <si>
    <t>Examples: Remaining balance on mortgages or loans not due within the next year; outstanding obligations on finance leases for equipment or vehicles, excluding the portion due within the next fiscal year.</t>
  </si>
  <si>
    <t>Long-term operating lease liability, less current portion</t>
  </si>
  <si>
    <t>Examples: Remaining payments for long-term leased properties or equipment where the lease term extends beyond the next fiscal year, excluding the portion due within the next fiscal year.</t>
  </si>
  <si>
    <t>Accrued retirement benefits</t>
  </si>
  <si>
    <t>Examples: Pensions, post-retirement health care benefits, and other long-term employee retirement benefits that are accrued but not yet payable.</t>
  </si>
  <si>
    <t>Self-insurance reserves, less current portion</t>
  </si>
  <si>
    <t>Examples: Reserves for potential future claims related to health care, workers’ compensation, or liability insurance, excluding the portion expected to be paid within the next fiscal year.</t>
  </si>
  <si>
    <t>Other liabilities</t>
  </si>
  <si>
    <t>Examples: Deferred tax liabilities, long-term deferred revenue, obligations under derivative contracts, and any other miscellaneous long-term liabilities.</t>
  </si>
  <si>
    <t>Total Liabilities - Fill from Balance Sheet</t>
  </si>
  <si>
    <t>EQUITY (Net Assets)</t>
  </si>
  <si>
    <t>Restricted</t>
  </si>
  <si>
    <t>Unrestricted</t>
  </si>
  <si>
    <t>Total Liabilities and Net Assets - Fill from Balance Sheet</t>
  </si>
  <si>
    <t>INCOME STATEMENT</t>
  </si>
  <si>
    <t>Operating Revenue</t>
  </si>
  <si>
    <t>Net patient service revenue</t>
  </si>
  <si>
    <t>Examples: Revenue from inpatient and outpatient services, emergency room services, and surgical procedures, minus any adjustments for insurance contracts, patient discounts, and uncollectible amounts.</t>
  </si>
  <si>
    <t>Research revenue</t>
  </si>
  <si>
    <t>Examples: Grants and contracts for medical or clinical research, funding from pharmaceutical or biotech companies for trials, and other sponsored research activities.</t>
  </si>
  <si>
    <t>Other revenue</t>
  </si>
  <si>
    <t>Examples: Revenue from ancillary services (like cafeteria or gift shop sales), rental income from property, income from educational programs, and investment income attributed to operating activities.</t>
  </si>
  <si>
    <r>
      <t>Total Operating Revenue</t>
    </r>
    <r>
      <rPr>
        <b/>
        <sz val="11"/>
        <color theme="1"/>
        <rFont val="Calibri"/>
        <family val="2"/>
        <scheme val="minor"/>
      </rPr>
      <t xml:space="preserve"> - Fill from Income Statement</t>
    </r>
  </si>
  <si>
    <t>Operating Expenses</t>
  </si>
  <si>
    <t>Income Taxes</t>
  </si>
  <si>
    <r>
      <t xml:space="preserve">Examples: Federal and state income taxes payable by the organization </t>
    </r>
    <r>
      <rPr>
        <b/>
        <sz val="11"/>
        <color theme="1"/>
        <rFont val="Calibri"/>
        <family val="2"/>
        <scheme val="minor"/>
      </rPr>
      <t>(do not include Medicaid match)</t>
    </r>
  </si>
  <si>
    <t>Interest</t>
  </si>
  <si>
    <t>Examples: Interest on bank loans, bonds, mortgages, and other forms of debt.</t>
  </si>
  <si>
    <t>Depreciation and amortization</t>
  </si>
  <si>
    <t>Examples: Depreciation of buildings, equipment, and vehicles; amortization of intangible assets like patents and software.</t>
  </si>
  <si>
    <t>Non-recurring operating expenses</t>
  </si>
  <si>
    <t>Examples: Write-downs of goodwill, write-downs of investments that have lost value, impairment of property or equipment that is no longer fully functional and other extraordinary items.</t>
  </si>
  <si>
    <t>Employee Salaries and Benefits</t>
  </si>
  <si>
    <t>Examples: Wages and salaries, health insurance, retirement benefits, bonuses, and payroll taxes.</t>
  </si>
  <si>
    <t>Supplies</t>
  </si>
  <si>
    <t>Examples: Medical supplies for hospitals, office supplies, cleaning supplies, and equipment maintenance materials.</t>
  </si>
  <si>
    <t>Other operating expenses</t>
  </si>
  <si>
    <t>Examples: Utility costs, professional service fees, insurance, rent, travel expenses, and marketing and advertising costs.</t>
  </si>
  <si>
    <r>
      <t>Total Operating Expenses</t>
    </r>
    <r>
      <rPr>
        <b/>
        <sz val="11"/>
        <color theme="1"/>
        <rFont val="Calibri"/>
        <family val="2"/>
        <scheme val="minor"/>
      </rPr>
      <t xml:space="preserve"> - Fill from Income Statement</t>
    </r>
  </si>
  <si>
    <t>(Loss) Income From Operations</t>
  </si>
  <si>
    <t>Non-Operating Gains (Losses)</t>
  </si>
  <si>
    <t>Gifts and donations - net of related expenses</t>
  </si>
  <si>
    <t>Examples: Cash donations, endowments received, contributions of equipment or other assets, after deducting any fundraising or administrative costs associated with these donations.</t>
  </si>
  <si>
    <t>Realized gains (losses) on investments</t>
  </si>
  <si>
    <r>
      <t xml:space="preserve">Examples: Profits (losses) from selling stocks, bonds, or other investment holdings </t>
    </r>
    <r>
      <rPr>
        <b/>
        <sz val="11"/>
        <rFont val="Calibri"/>
        <family val="2"/>
        <scheme val="minor"/>
      </rPr>
      <t>(if realized gains and realized gains are not reported separately, please report realized and unrealized gains on this line).</t>
    </r>
  </si>
  <si>
    <t>Unrealized gains (losses) on investments</t>
  </si>
  <si>
    <t>Examples: Increase (decrease) in market value of stocks, bonds, or other investments that have not been sold yet.</t>
  </si>
  <si>
    <t>Non-recurring non-operating expenses</t>
  </si>
  <si>
    <t>Examples: Permanently impaired write downs of other assets, legal settlements, restructuring costs, and other extraordinary items.</t>
  </si>
  <si>
    <t>Pension-related expenses</t>
  </si>
  <si>
    <t>Examples: Costs associated with maintaining a pension plan, including contributions to the plan (can include changes in pension plan liabilities due to market performance or actuarial assumptions).</t>
  </si>
  <si>
    <t>Other</t>
  </si>
  <si>
    <t>Examples: Gains or losses from foreign exchange differences, gains or losses from the disposal of assets not used in operations, insurance settlements, or other irregular or infrequent items.</t>
  </si>
  <si>
    <r>
      <t xml:space="preserve">Total Non-Operating Gains (Losses) </t>
    </r>
    <r>
      <rPr>
        <b/>
        <sz val="11"/>
        <color theme="1"/>
        <rFont val="Calibri"/>
        <family val="2"/>
        <scheme val="minor"/>
      </rPr>
      <t>- Fill from Income Statement</t>
    </r>
  </si>
  <si>
    <r>
      <t>(Deficiency) Excess of Revenue and Nonoperating</t>
    </r>
    <r>
      <rPr>
        <b/>
        <sz val="11"/>
        <color theme="1"/>
        <rFont val="Calibri"/>
        <family val="2"/>
        <scheme val="minor"/>
      </rPr>
      <t xml:space="preserve"> - Fill from Income Statement</t>
    </r>
  </si>
  <si>
    <t>Changes in net assets without donor restrictions</t>
  </si>
  <si>
    <t>Net assets released from restriction for PPE</t>
  </si>
  <si>
    <t>PPE = Property, plant, and equipment; Examples: Funds initially donated for specific capital projects (like building a new facility) that are now being utilized for those purposes, release of funds restricted for the purchase or improvement of equipment or buildings.</t>
  </si>
  <si>
    <t>Other changes in net assets without donor restrictions</t>
  </si>
  <si>
    <t>Examples: Revaluation of assets, restructuring costs, adjustments due to changes in accounting policies or errors, extraordinary items, and other significant one-time adjustments.</t>
  </si>
  <si>
    <r>
      <t>(Decrease) Increase in Net Assets without Donor Restrictions</t>
    </r>
    <r>
      <rPr>
        <b/>
        <sz val="11"/>
        <color theme="1"/>
        <rFont val="Calibri"/>
        <family val="2"/>
        <scheme val="minor"/>
      </rPr>
      <t xml:space="preserve"> - Fill from Income Statement</t>
    </r>
  </si>
  <si>
    <t>Other Measures</t>
  </si>
  <si>
    <t>Accumulated depreciation and amortization</t>
  </si>
  <si>
    <t>SOURCE: Footnotes to Audited Financial Statements</t>
  </si>
  <si>
    <t>Capital expenditure (purchases of property plant and equipment)</t>
  </si>
  <si>
    <t>SOURCE: Cash Flow Statement</t>
  </si>
  <si>
    <t>Investment returns on net assets without donor restrictions (portion included in operating revenue ONLY)</t>
  </si>
  <si>
    <t xml:space="preserve">SOURCE: Footnotes to Audited Financial Statements. May not be applicable to all organizations. </t>
  </si>
  <si>
    <t>Additional Measures - Context for Analysis (Not Required to Calculate Key Financial Indicators)</t>
  </si>
  <si>
    <t>Payer Mix</t>
  </si>
  <si>
    <t>Commercial</t>
  </si>
  <si>
    <r>
      <t xml:space="preserve">SOURCE: Footnotes to Audited Financial Statements (if available) </t>
    </r>
    <r>
      <rPr>
        <i/>
        <u/>
        <sz val="11"/>
        <color theme="1"/>
        <rFont val="Calibri"/>
        <family val="2"/>
        <scheme val="minor"/>
      </rPr>
      <t>OR</t>
    </r>
    <r>
      <rPr>
        <sz val="11"/>
        <color theme="1"/>
        <rFont val="Calibri"/>
        <family val="2"/>
        <scheme val="minor"/>
      </rPr>
      <t xml:space="preserve"> 
NASHP Hospital Cost Tool</t>
    </r>
  </si>
  <si>
    <t>Medicare (FFS and Medicare Advantage)</t>
  </si>
  <si>
    <t>Medicaid (FFS and Managed Care)</t>
  </si>
  <si>
    <t>Self-Pay and Other</t>
  </si>
  <si>
    <t>Rand Commercial Relative Pricing</t>
  </si>
  <si>
    <t>SOURCE: NASHP Hospital Cost Tool</t>
  </si>
  <si>
    <t>Measures of Charity Care and Bad Debt</t>
  </si>
  <si>
    <t>Implicit Price Concession (AFS)</t>
  </si>
  <si>
    <t>SOURCE: May be available in footnotes to Audited Financial Statements</t>
  </si>
  <si>
    <t>Charity Care at Cost (AFS)</t>
  </si>
  <si>
    <t>Charity Care as % Operating Expense (AFS)</t>
  </si>
  <si>
    <t>Use Operating Expense value from Audited Financial Statements</t>
  </si>
  <si>
    <t>Optional Measures from IRS Form 990 Filings</t>
  </si>
  <si>
    <t>Charity Care (IRS Form 990)</t>
  </si>
  <si>
    <t>SOURCE: IRS Form 990 Filings. Analyst may need to review of filings for each hospital within a system. 
Analyst should use Operating Cost value from IRS Form 990 Filings for calculations.</t>
  </si>
  <si>
    <t>Charity Care as % Operating Cost (IRS Form 990)</t>
  </si>
  <si>
    <t>Bad Debt (IRS Form 990)</t>
  </si>
  <si>
    <t>Bad Debt as % Operating Cost (IRS Form 990)</t>
  </si>
  <si>
    <t>Checks</t>
  </si>
  <si>
    <r>
      <rPr>
        <b/>
        <sz val="11"/>
        <color theme="1"/>
        <rFont val="Calibri"/>
        <family val="2"/>
        <scheme val="minor"/>
      </rPr>
      <t xml:space="preserve">Autofills - </t>
    </r>
    <r>
      <rPr>
        <sz val="11"/>
        <color theme="1"/>
        <rFont val="Calibri"/>
        <family val="2"/>
        <scheme val="minor"/>
      </rPr>
      <t>Total Current Assets</t>
    </r>
  </si>
  <si>
    <r>
      <rPr>
        <b/>
        <sz val="11"/>
        <color theme="1"/>
        <rFont val="Calibri"/>
        <family val="2"/>
        <scheme val="minor"/>
      </rPr>
      <t xml:space="preserve">Autofills - </t>
    </r>
    <r>
      <rPr>
        <sz val="11"/>
        <color theme="1"/>
        <rFont val="Calibri"/>
        <family val="2"/>
        <scheme val="minor"/>
      </rPr>
      <t>Total Non-Current Assets</t>
    </r>
  </si>
  <si>
    <r>
      <rPr>
        <b/>
        <sz val="11"/>
        <color theme="1"/>
        <rFont val="Calibri"/>
        <family val="2"/>
        <scheme val="minor"/>
      </rPr>
      <t xml:space="preserve">Autofills - </t>
    </r>
    <r>
      <rPr>
        <sz val="11"/>
        <color theme="1"/>
        <rFont val="Calibri"/>
        <family val="2"/>
        <scheme val="minor"/>
      </rPr>
      <t>Total Assets</t>
    </r>
  </si>
  <si>
    <r>
      <rPr>
        <b/>
        <sz val="11"/>
        <color theme="1"/>
        <rFont val="Calibri"/>
        <family val="2"/>
        <scheme val="minor"/>
      </rPr>
      <t xml:space="preserve">Autofills - </t>
    </r>
    <r>
      <rPr>
        <sz val="11"/>
        <color theme="1"/>
        <rFont val="Calibri"/>
        <family val="2"/>
        <scheme val="minor"/>
      </rPr>
      <t>Total Current Liabilities</t>
    </r>
  </si>
  <si>
    <r>
      <rPr>
        <b/>
        <sz val="11"/>
        <color theme="1"/>
        <rFont val="Calibri"/>
        <family val="2"/>
        <scheme val="minor"/>
      </rPr>
      <t xml:space="preserve">Autofills - </t>
    </r>
    <r>
      <rPr>
        <sz val="11"/>
        <color theme="1"/>
        <rFont val="Calibri"/>
        <family val="2"/>
        <scheme val="minor"/>
      </rPr>
      <t>Total Non-Current Liabilities</t>
    </r>
  </si>
  <si>
    <r>
      <rPr>
        <b/>
        <sz val="11"/>
        <color theme="1"/>
        <rFont val="Calibri"/>
        <family val="2"/>
        <scheme val="minor"/>
      </rPr>
      <t>Autofills -</t>
    </r>
    <r>
      <rPr>
        <sz val="11"/>
        <color theme="1"/>
        <rFont val="Calibri"/>
        <family val="2"/>
        <scheme val="minor"/>
      </rPr>
      <t xml:space="preserve"> Total Liabilities</t>
    </r>
  </si>
  <si>
    <r>
      <rPr>
        <b/>
        <sz val="11"/>
        <color theme="1"/>
        <rFont val="Calibri"/>
        <family val="2"/>
        <scheme val="minor"/>
      </rPr>
      <t xml:space="preserve">Autofills - </t>
    </r>
    <r>
      <rPr>
        <sz val="11"/>
        <color theme="1"/>
        <rFont val="Calibri"/>
        <family val="2"/>
        <scheme val="minor"/>
      </rPr>
      <t>Unrestricted Net Assets</t>
    </r>
  </si>
  <si>
    <r>
      <rPr>
        <b/>
        <sz val="11"/>
        <color theme="1"/>
        <rFont val="Calibri"/>
        <family val="2"/>
        <scheme val="minor"/>
      </rPr>
      <t xml:space="preserve">Autofills - </t>
    </r>
    <r>
      <rPr>
        <sz val="11"/>
        <color theme="1"/>
        <rFont val="Calibri"/>
        <family val="2"/>
        <scheme val="minor"/>
      </rPr>
      <t>Cash on Hand</t>
    </r>
  </si>
  <si>
    <t>NOTE: Calculation removes restricted assets in excess of total assets with donor restrictions from "cash and investments" and "board designated and undesignated investments."</t>
  </si>
  <si>
    <r>
      <rPr>
        <b/>
        <sz val="11"/>
        <color theme="1"/>
        <rFont val="Calibri"/>
        <family val="2"/>
        <scheme val="minor"/>
      </rPr>
      <t xml:space="preserve">Autofills - </t>
    </r>
    <r>
      <rPr>
        <sz val="11"/>
        <color theme="1"/>
        <rFont val="Calibri"/>
        <family val="2"/>
        <scheme val="minor"/>
      </rPr>
      <t>Total Liabilities and Net Assets</t>
    </r>
  </si>
  <si>
    <r>
      <rPr>
        <b/>
        <sz val="11"/>
        <color theme="1"/>
        <rFont val="Calibri"/>
        <family val="2"/>
        <scheme val="minor"/>
      </rPr>
      <t>Autofills -</t>
    </r>
    <r>
      <rPr>
        <sz val="11"/>
        <color theme="1"/>
        <rFont val="Calibri"/>
        <family val="2"/>
        <scheme val="minor"/>
      </rPr>
      <t xml:space="preserve"> Total Operating Revenue</t>
    </r>
  </si>
  <si>
    <r>
      <rPr>
        <b/>
        <sz val="11"/>
        <color theme="1"/>
        <rFont val="Calibri"/>
        <family val="2"/>
        <scheme val="minor"/>
      </rPr>
      <t xml:space="preserve">Autofills - </t>
    </r>
    <r>
      <rPr>
        <sz val="11"/>
        <color theme="1"/>
        <rFont val="Calibri"/>
        <family val="2"/>
        <scheme val="minor"/>
      </rPr>
      <t>Total Operating Expenses</t>
    </r>
  </si>
  <si>
    <r>
      <rPr>
        <b/>
        <sz val="11"/>
        <color theme="1"/>
        <rFont val="Calibri"/>
        <family val="2"/>
        <scheme val="minor"/>
      </rPr>
      <t xml:space="preserve">Autofills - </t>
    </r>
    <r>
      <rPr>
        <sz val="11"/>
        <color theme="1"/>
        <rFont val="Calibri"/>
        <family val="2"/>
        <scheme val="minor"/>
      </rPr>
      <t>(Loss) Income From Operations</t>
    </r>
  </si>
  <si>
    <r>
      <rPr>
        <b/>
        <sz val="11"/>
        <color theme="1"/>
        <rFont val="Calibri"/>
        <family val="2"/>
        <scheme val="minor"/>
      </rPr>
      <t xml:space="preserve">Autofills - </t>
    </r>
    <r>
      <rPr>
        <sz val="11"/>
        <color theme="1"/>
        <rFont val="Calibri"/>
        <family val="2"/>
        <scheme val="minor"/>
      </rPr>
      <t>Total Non-Operating Gains (Losses)</t>
    </r>
  </si>
  <si>
    <r>
      <rPr>
        <b/>
        <sz val="11"/>
        <color theme="1"/>
        <rFont val="Calibri"/>
        <family val="2"/>
        <scheme val="minor"/>
      </rPr>
      <t xml:space="preserve">Autofills - </t>
    </r>
    <r>
      <rPr>
        <sz val="11"/>
        <color theme="1"/>
        <rFont val="Calibri"/>
        <family val="2"/>
        <scheme val="minor"/>
      </rPr>
      <t>(Deficiency) Excess of Revenue and Nonoperating</t>
    </r>
  </si>
  <si>
    <r>
      <rPr>
        <b/>
        <sz val="11"/>
        <color theme="1"/>
        <rFont val="Calibri"/>
        <family val="2"/>
        <scheme val="minor"/>
      </rPr>
      <t xml:space="preserve">Autofills - </t>
    </r>
    <r>
      <rPr>
        <sz val="11"/>
        <color theme="1"/>
        <rFont val="Calibri"/>
        <family val="2"/>
        <scheme val="minor"/>
      </rPr>
      <t>(Decrease) Increase in Net Assets without Donor Restrictions</t>
    </r>
  </si>
  <si>
    <t>INSERT RAW DATA TABLES BELOW THIS BREAK</t>
  </si>
  <si>
    <t>Insert Balance Sheet Here (add rows as needed)</t>
  </si>
  <si>
    <t>Insert Income Statement Here (add rows as needed)</t>
  </si>
  <si>
    <t>KEY FINANCIAL INDICATORS - Definitions and Explanations</t>
  </si>
  <si>
    <t>This sheet provides greater detail on the key financial indicators calculated in the Financial Statements Data tab.</t>
  </si>
  <si>
    <t>KEY TERMS</t>
  </si>
  <si>
    <r>
      <t xml:space="preserve">EBITDA: </t>
    </r>
    <r>
      <rPr>
        <u/>
        <sz val="11"/>
        <rFont val="Calibri"/>
        <family val="2"/>
      </rPr>
      <t>E</t>
    </r>
    <r>
      <rPr>
        <sz val="11"/>
        <rFont val="Calibri"/>
        <family val="2"/>
      </rPr>
      <t xml:space="preserve">arnings from Operations </t>
    </r>
    <r>
      <rPr>
        <u/>
        <sz val="11"/>
        <rFont val="Calibri"/>
        <family val="2"/>
      </rPr>
      <t>B</t>
    </r>
    <r>
      <rPr>
        <sz val="11"/>
        <rFont val="Calibri"/>
        <family val="2"/>
      </rPr>
      <t xml:space="preserve">efore </t>
    </r>
    <r>
      <rPr>
        <u/>
        <sz val="11"/>
        <rFont val="Calibri"/>
        <family val="2"/>
      </rPr>
      <t>I</t>
    </r>
    <r>
      <rPr>
        <sz val="11"/>
        <rFont val="Calibri"/>
        <family val="2"/>
      </rPr>
      <t xml:space="preserve">nterest, </t>
    </r>
    <r>
      <rPr>
        <u/>
        <sz val="11"/>
        <rFont val="Calibri"/>
        <family val="2"/>
      </rPr>
      <t>T</t>
    </r>
    <r>
      <rPr>
        <sz val="11"/>
        <rFont val="Calibri"/>
        <family val="2"/>
      </rPr>
      <t xml:space="preserve">axes, </t>
    </r>
    <r>
      <rPr>
        <u/>
        <sz val="11"/>
        <rFont val="Calibri"/>
        <family val="2"/>
      </rPr>
      <t>D</t>
    </r>
    <r>
      <rPr>
        <sz val="11"/>
        <rFont val="Calibri"/>
        <family val="2"/>
      </rPr>
      <t xml:space="preserve">epreciation, and </t>
    </r>
    <r>
      <rPr>
        <u/>
        <sz val="11"/>
        <rFont val="Calibri"/>
        <family val="2"/>
      </rPr>
      <t>A</t>
    </r>
    <r>
      <rPr>
        <sz val="11"/>
        <rFont val="Calibri"/>
        <family val="2"/>
      </rPr>
      <t>mortization.</t>
    </r>
  </si>
  <si>
    <r>
      <t xml:space="preserve">Operating Revenue and Expenses: </t>
    </r>
    <r>
      <rPr>
        <sz val="11"/>
        <rFont val="Calibri"/>
        <family val="2"/>
      </rPr>
      <t xml:space="preserve">Revenue and expenses related to the hospital’s core business of providing health care services to patients. Examples include income from patient care and expenses from labor and supplies. </t>
    </r>
  </si>
  <si>
    <r>
      <t xml:space="preserve">Non-Operating Revenue and Expenses: </t>
    </r>
    <r>
      <rPr>
        <sz val="11"/>
        <rFont val="Calibri"/>
        <family val="2"/>
      </rPr>
      <t xml:space="preserve">Revenue and expenses not related to the hospital’s core business. Examples include revenue and expenses related to parking and cafeteria. Notably, hospital 340B revenue and investment income are classified as </t>
    </r>
    <r>
      <rPr>
        <i/>
        <sz val="11"/>
        <rFont val="Calibri"/>
        <family val="2"/>
      </rPr>
      <t>non-operating revenue</t>
    </r>
    <r>
      <rPr>
        <sz val="11"/>
        <rFont val="Calibri"/>
        <family val="2"/>
      </rPr>
      <t xml:space="preserve">. </t>
    </r>
  </si>
  <si>
    <r>
      <t xml:space="preserve">Depreciation and Amortization: </t>
    </r>
    <r>
      <rPr>
        <sz val="11"/>
        <rFont val="Calibri"/>
        <family val="2"/>
        <scheme val="minor"/>
      </rPr>
      <t>Application of the expense of a business asset over multiple accounting years. Depreciation is used for tangible assets, while amortization is used for intangible assets. Example: A CT scanner purchased for $100,000 with an expected lifespan of five years may be depreciated at 20% per year.</t>
    </r>
  </si>
  <si>
    <t>PROFITABILITY</t>
  </si>
  <si>
    <t>Operating EBITDA Margin (%)</t>
  </si>
  <si>
    <r>
      <t>Key question for states</t>
    </r>
    <r>
      <rPr>
        <sz val="11"/>
        <rFont val="Calibri"/>
        <family val="2"/>
      </rPr>
      <t xml:space="preserve">: Are the hospital’s </t>
    </r>
    <r>
      <rPr>
        <i/>
        <sz val="11"/>
        <rFont val="Calibri"/>
        <family val="2"/>
      </rPr>
      <t>core activities</t>
    </r>
    <r>
      <rPr>
        <sz val="11"/>
        <rFont val="Calibri"/>
        <family val="2"/>
      </rPr>
      <t xml:space="preserve"> profitable, excluding financing and tax expenses?</t>
    </r>
  </si>
  <si>
    <r>
      <rPr>
        <u/>
        <sz val="11"/>
        <rFont val="Calibri"/>
        <family val="2"/>
      </rPr>
      <t>Description</t>
    </r>
    <r>
      <rPr>
        <sz val="11"/>
        <rFont val="Calibri"/>
        <family val="2"/>
      </rPr>
      <t>: Operating EBITDA Margin represents the earnings a hospital generates from its core operating activities before accounting for interest expenses, income taxes, and non-cash expenses such as depreciation and amortization. Earnings should exclude investment income and other sources of non-operating income. This metric can be useful for assessing the profitability of a hospital's core operations without the influence of financing factors (interest, taxes, depreciation, amortization). </t>
    </r>
  </si>
  <si>
    <r>
      <rPr>
        <u/>
        <sz val="11"/>
        <rFont val="Calibri"/>
        <family val="2"/>
      </rPr>
      <t>Notes</t>
    </r>
    <r>
      <rPr>
        <sz val="11"/>
        <rFont val="Calibri"/>
        <family val="2"/>
      </rPr>
      <t>: Calculation excludes "Investment returns on net assets without donor restrictions (portion included in operating revenue ONLY)" (row 117) and non-recurring operating expenses (row 86).</t>
    </r>
  </si>
  <si>
    <t>Total EBITDA Margin (%)</t>
  </si>
  <si>
    <r>
      <rPr>
        <u/>
        <sz val="11"/>
        <color theme="1"/>
        <rFont val="Calibri"/>
        <family val="2"/>
        <scheme val="minor"/>
      </rPr>
      <t>Key question for states</t>
    </r>
    <r>
      <rPr>
        <sz val="11"/>
        <color theme="1"/>
        <rFont val="Calibri"/>
        <family val="2"/>
        <scheme val="minor"/>
      </rPr>
      <t>: Are the hospital’s total activities profitable (including non-operating activities), excluding financing and tax expenses?</t>
    </r>
  </si>
  <si>
    <r>
      <t>Description</t>
    </r>
    <r>
      <rPr>
        <sz val="11"/>
        <rFont val="Calibri"/>
        <family val="2"/>
      </rPr>
      <t>: Total EBITDA Margin is a financial metric used to evaluate the overall operating performance and profitability of the entity for both the core business as well as non-core, usually “passive” activities such as investment income and philanthropy. Total EBITDA Margin represents the overall earnings a hospital generates from both core and peripheral activities before accounting for interest expenses, income taxes, and non-cash expenses such as depreciation and amortization. </t>
    </r>
  </si>
  <si>
    <r>
      <t>Formula</t>
    </r>
    <r>
      <rPr>
        <sz val="11"/>
        <rFont val="Calibri"/>
        <family val="2"/>
      </rPr>
      <t xml:space="preserve">: Total EBITDA Margin = (Net Income (removing unrealized gains or losses in the value of financial assets such as stocks and bonds) + Interest Expense + Tax Expense + Depreciation + Amortization Expenses / Operating Revenue + Non-Operating Revenue) x 100 </t>
    </r>
  </si>
  <si>
    <r>
      <t>Notes</t>
    </r>
    <r>
      <rPr>
        <sz val="11"/>
        <rFont val="Calibri"/>
        <family val="2"/>
      </rPr>
      <t>: Calculation excludes "Investment returns on net assets without donor restrictions (portion included in operating revenue ONLY)" (row 117), non-recurring expenses (rows 86 and 98), and unrealized gains (losses) (row 97).</t>
    </r>
  </si>
  <si>
    <t>LIQUIDITY</t>
  </si>
  <si>
    <t>Days Cash on Hand (all unrestricted sources) (# days)</t>
  </si>
  <si>
    <r>
      <t>Key question for states</t>
    </r>
    <r>
      <rPr>
        <sz val="11"/>
        <rFont val="Calibri"/>
        <family val="2"/>
      </rPr>
      <t>:</t>
    </r>
    <r>
      <rPr>
        <b/>
        <sz val="11"/>
        <rFont val="Calibri"/>
        <family val="2"/>
      </rPr>
      <t xml:space="preserve"> </t>
    </r>
    <r>
      <rPr>
        <sz val="11"/>
        <rFont val="Calibri"/>
        <family val="2"/>
      </rPr>
      <t>For how long could the hospital operate and pay its bills without additional income?</t>
    </r>
  </si>
  <si>
    <r>
      <t>Description</t>
    </r>
    <r>
      <rPr>
        <sz val="11"/>
        <rFont val="Calibri"/>
        <family val="2"/>
      </rPr>
      <t>: Days Cash on Hand is a financial metric that measures the number of days a hospital can continue to operate using its financial assets (unrestricted cash and investments) without any additional cash inflows. It is calculated by dividing the total unrestricted cash and investments by the average daily operating expenses of the hospital. </t>
    </r>
  </si>
  <si>
    <r>
      <t>Formula</t>
    </r>
    <r>
      <rPr>
        <sz val="11"/>
        <rFont val="Calibri"/>
        <family val="2"/>
      </rPr>
      <t>: Days Cash on Hand = (Cash and Cash Equivalents + unrestricted investments) / (Average Daily Operating Expenses) </t>
    </r>
  </si>
  <si>
    <r>
      <rPr>
        <u/>
        <sz val="11"/>
        <rFont val="Calibri"/>
        <family val="2"/>
      </rPr>
      <t>Notes</t>
    </r>
    <r>
      <rPr>
        <sz val="11"/>
        <rFont val="Calibri"/>
        <family val="2"/>
      </rPr>
      <t>:</t>
    </r>
  </si>
  <si>
    <t>- Cash and Cash Equivalents refer to the total amount of cash and other financial assets that can be converted into cash, such as short-term investments, treasury bills, and commercial paper, as well as stocks and bonds reported as “noncurrent.” It should exclude donor-restricted or trustee-held funds (such as reserves legally /contractually required for debt service, self-insurance, and risk-based reserves) but include Board-designated and other unrestricted investments. </t>
  </si>
  <si>
    <t>- Average Daily Operating Expenses refer to the average amount of money a hospital spends on its daily operations, such as salaries, rent, utilities, and other expenses (it should exclude non-cash items like depreciation and amortization). It is calculated by dividing Operating Expenses by 365.</t>
  </si>
  <si>
    <t xml:space="preserve">Days in Accounts Receivable (# days) </t>
  </si>
  <si>
    <r>
      <t>Key question for states</t>
    </r>
    <r>
      <rPr>
        <sz val="11"/>
        <rFont val="Calibri"/>
        <family val="2"/>
      </rPr>
      <t>:</t>
    </r>
    <r>
      <rPr>
        <b/>
        <sz val="11"/>
        <rFont val="Calibri"/>
        <family val="2"/>
      </rPr>
      <t xml:space="preserve"> </t>
    </r>
    <r>
      <rPr>
        <sz val="11"/>
        <rFont val="Calibri"/>
        <family val="2"/>
      </rPr>
      <t>How long does it take the hospital to collect payments from payers and patients? </t>
    </r>
  </si>
  <si>
    <r>
      <t>Description</t>
    </r>
    <r>
      <rPr>
        <sz val="11"/>
        <rFont val="Calibri"/>
        <family val="2"/>
      </rPr>
      <t>: Days in Accounts Receivable (Days in AR) is a financial metric that measures the average number of days it takes for a hospital to collect payment from its customers or clients (in this case, payers and patients) after providing a service or making a sale on credit. It is a key indicator of how efficiently a hospital manages its accounts receivable, which are amounts owed to it by payers or patients for goods or services provided; a lower value for Days in AR represents better financial performance. </t>
    </r>
  </si>
  <si>
    <r>
      <t>Formula</t>
    </r>
    <r>
      <rPr>
        <sz val="11"/>
        <rFont val="Calibri"/>
        <family val="2"/>
      </rPr>
      <t xml:space="preserve">:Days in AR = Total Accounts Receivable (net) / (Net Patient Revenue / 365) </t>
    </r>
  </si>
  <si>
    <r>
      <rPr>
        <u/>
        <sz val="11"/>
        <rFont val="Calibri"/>
        <family val="2"/>
      </rPr>
      <t>Note</t>
    </r>
    <r>
      <rPr>
        <sz val="11"/>
        <rFont val="Calibri"/>
        <family val="2"/>
      </rPr>
      <t>: Sometimes Audited Financial Statements list Patient Accounts Receivable separately from other types of expected payments (e.g., donor contributions). If so, this metric should be limited to Patient Account Receivables.</t>
    </r>
  </si>
  <si>
    <t>DEBT CAPACITY AND SOLVENCY</t>
  </si>
  <si>
    <t xml:space="preserve">EDITA Debt Service Coverage (ratio) </t>
  </si>
  <si>
    <r>
      <t>Key question for states</t>
    </r>
    <r>
      <rPr>
        <sz val="11"/>
        <rFont val="Calibri"/>
        <family val="2"/>
      </rPr>
      <t>:</t>
    </r>
    <r>
      <rPr>
        <b/>
        <sz val="11"/>
        <rFont val="Calibri"/>
        <family val="2"/>
      </rPr>
      <t xml:space="preserve"> </t>
    </r>
    <r>
      <rPr>
        <sz val="11"/>
        <rFont val="Calibri"/>
        <family val="2"/>
      </rPr>
      <t>Are the hospital’s earnings enough to pay its debt? </t>
    </r>
  </si>
  <si>
    <r>
      <t>Description</t>
    </r>
    <r>
      <rPr>
        <sz val="11"/>
        <rFont val="Calibri"/>
        <family val="2"/>
      </rPr>
      <t>: EBITDA Debt Service Coverage is a financial metric that measures a hospital’s ability to pay its debt obligations. It is calculated by dividing the hospital’s total EBITDA by its debt service. Debt service refers to the amount of money required to pay the principal and interest on outstanding long-term debt. A higher ratio indicates that a hospital is more capable of servicing its debts. Some analysts also calculate this ratio using Operating EBITDA. </t>
    </r>
  </si>
  <si>
    <r>
      <t>Formula</t>
    </r>
    <r>
      <rPr>
        <sz val="11"/>
        <rFont val="Calibri"/>
        <family val="2"/>
      </rPr>
      <t>: EBITDA Debt Service Coverage = EBITDA / (prior year Current Long-Term Debt + current year Interest Expense)</t>
    </r>
  </si>
  <si>
    <r>
      <t>Notes</t>
    </r>
    <r>
      <rPr>
        <sz val="11"/>
        <rFont val="Calibri"/>
        <family val="2"/>
      </rPr>
      <t>: Calculation excludes unrealized gains (losses) on investments (row 97).</t>
    </r>
  </si>
  <si>
    <t xml:space="preserve">Long-Term Debt to Total Capitalization (%) </t>
  </si>
  <si>
    <r>
      <t>Key question for states</t>
    </r>
    <r>
      <rPr>
        <sz val="11"/>
        <rFont val="Calibri"/>
        <family val="2"/>
      </rPr>
      <t>:</t>
    </r>
    <r>
      <rPr>
        <b/>
        <sz val="11"/>
        <rFont val="Calibri"/>
        <family val="2"/>
      </rPr>
      <t xml:space="preserve"> </t>
    </r>
    <r>
      <rPr>
        <sz val="11"/>
        <rFont val="Calibri"/>
        <family val="2"/>
      </rPr>
      <t>How much debt does the hospital hold, compared to its available assets?</t>
    </r>
  </si>
  <si>
    <r>
      <t>Description</t>
    </r>
    <r>
      <rPr>
        <sz val="11"/>
        <rFont val="Calibri"/>
        <family val="2"/>
      </rPr>
      <t>: Long-Term Debt to Total Capitalization is a ratio that measures the total amount of outstanding long-term debt as a percentage of the firm’s total capitalization. Total capitalization means the hospital’s total available assets (unrestricted assets), minus the hospital’s total liabilities. The ratio is an indicator of the hospital’s leverage, or level of debt used to purchase assets. A higher ratio indicates a higher degree of leverage, which could mean greater financial risk if the hospital struggles to meet its debt service obligations; a lower ratio indicates that the hospital is less reliant on debt and represents stronger financial performance. </t>
    </r>
  </si>
  <si>
    <r>
      <t>Formula</t>
    </r>
    <r>
      <rPr>
        <sz val="11"/>
        <rFont val="Calibri"/>
        <family val="2"/>
      </rPr>
      <t>: Long-Term Debt to Total Capitalization = (Total Long-Term Debt / (Total Long-Term Debt + Shareholders’ Equity)) x 100 </t>
    </r>
  </si>
  <si>
    <r>
      <rPr>
        <u/>
        <sz val="11"/>
        <rFont val="Calibri"/>
        <family val="2"/>
      </rPr>
      <t>Note</t>
    </r>
    <r>
      <rPr>
        <sz val="11"/>
        <rFont val="Calibri"/>
        <family val="2"/>
      </rPr>
      <t>: The term “Shareholders Equity” is used in for-profit organizations. Not-for-profit organizations use the term “Net Assets.”</t>
    </r>
  </si>
  <si>
    <t>CAPITAL INVESTMENT</t>
  </si>
  <si>
    <t>Capital Expenditures to Depreciation (%) </t>
  </si>
  <si>
    <t xml:space="preserve"> </t>
  </si>
  <si>
    <r>
      <t>Key question for states</t>
    </r>
    <r>
      <rPr>
        <sz val="11"/>
        <rFont val="Calibri"/>
        <family val="2"/>
      </rPr>
      <t>:</t>
    </r>
    <r>
      <rPr>
        <b/>
        <sz val="11"/>
        <rFont val="Calibri"/>
        <family val="2"/>
      </rPr>
      <t xml:space="preserve"> </t>
    </r>
    <r>
      <rPr>
        <sz val="11"/>
        <rFont val="Calibri"/>
        <family val="2"/>
      </rPr>
      <t>Is the hospital replacing fixed assets as they age and investing in new assets? </t>
    </r>
  </si>
  <si>
    <r>
      <t>Description</t>
    </r>
    <r>
      <rPr>
        <sz val="11"/>
        <rFont val="Calibri"/>
        <family val="2"/>
      </rPr>
      <t>: The ratio of Capital Expenditures to Depreciation is a financial metric used to assess how much a hospital is investing in its long-term assets, such as property, plant, and equipment (PP&amp;E), relative to the depreciation expense it recognizes on those assets. This ratio provides insight into whether a hospital is investing in maintaining and expanding its productive capacity or simply replacing depreciated assets. It is best to measure this over a 3-5-year period if the information is available, as capital investments are made in multi-year cycles. </t>
    </r>
  </si>
  <si>
    <r>
      <t>Formula</t>
    </r>
    <r>
      <rPr>
        <sz val="11"/>
        <rFont val="Calibri"/>
        <family val="2"/>
      </rPr>
      <t>: Capital Expenditures to Depreciation = (Capital Expenditures / Depreciation Expense) x 100 </t>
    </r>
  </si>
  <si>
    <r>
      <rPr>
        <u/>
        <sz val="11"/>
        <rFont val="Calibri"/>
        <family val="2"/>
      </rPr>
      <t>Note</t>
    </r>
    <r>
      <rPr>
        <sz val="11"/>
        <rFont val="Calibri"/>
        <family val="2"/>
      </rPr>
      <t>: Capital Expenditures are found on the Cash Flow Statement within the organization’s Audited Financial Statements.</t>
    </r>
  </si>
  <si>
    <t xml:space="preserve">Average Age of Plant (# years) </t>
  </si>
  <si>
    <r>
      <t>Key question for states</t>
    </r>
    <r>
      <rPr>
        <sz val="11"/>
        <rFont val="Calibri"/>
        <family val="2"/>
      </rPr>
      <t>:</t>
    </r>
    <r>
      <rPr>
        <b/>
        <sz val="11"/>
        <rFont val="Calibri"/>
        <family val="2"/>
      </rPr>
      <t xml:space="preserve"> </t>
    </r>
    <r>
      <rPr>
        <sz val="11"/>
        <rFont val="Calibri"/>
        <family val="2"/>
      </rPr>
      <t>How old, on average, are the hospital’s fixed assets? </t>
    </r>
  </si>
  <si>
    <r>
      <rPr>
        <u/>
        <sz val="11"/>
        <rFont val="Calibri"/>
        <family val="2"/>
        <scheme val="minor"/>
      </rPr>
      <t>Description</t>
    </r>
    <r>
      <rPr>
        <sz val="11"/>
        <rFont val="Calibri"/>
        <family val="2"/>
        <scheme val="minor"/>
      </rPr>
      <t>: Average Age of Plant is a financial and operational metric used to assess the age of a health system’s or hospital’s assets, particularly those related to delivering patient care. It provides insight into how old the infrastructure of the facilities is on average. This metric includes all the fixed assets that an organization owns. Fixed assets typically include items such as buildings, machinery, equipment, vehicles, and furniture that are necessary for conducting operations. A higher average age of the plant may indicate that assets are aging and might require maintenance, repair, replacement, or technological upgrades to remain efficient, effective, and competitive. </t>
    </r>
  </si>
  <si>
    <r>
      <t>Formula</t>
    </r>
    <r>
      <rPr>
        <sz val="11"/>
        <rFont val="Calibri"/>
        <family val="2"/>
      </rPr>
      <t>: Average Age of Plant = Accumulated Depreciation / Annual Depreciation Expense</t>
    </r>
  </si>
  <si>
    <r>
      <t>Formula</t>
    </r>
    <r>
      <rPr>
        <sz val="11"/>
        <rFont val="Calibri"/>
        <family val="2"/>
      </rPr>
      <t xml:space="preserve">: Operating EBITDA Margin = ((Net Operating Income + Interest Expense + Tax Expense + Depreciation + Amortization Expense) / Operating Revenue) x 100 </t>
    </r>
  </si>
  <si>
    <t>REFERENCE RANGE: 8-10%. NOTES: Calculation excludes "Investment returns on net assets without donor restrictions (portion included in operating revenue ONLY)" (row 115) and non-recurring expenses (row C84).</t>
  </si>
  <si>
    <t>REFERENCE RANGE: 10-12%. NOTES: Calculation excludes "Investment returns on net assets without donor restrictions (portion included in operating revenue ONLY)" (row 115), non-recurring expenses (rows 84 and 96), and unrealized gains (losses) (row 95).</t>
  </si>
  <si>
    <t>REFERENCE RANGE: 100-200. NOTES: Excludes donor-restricted assets.</t>
  </si>
  <si>
    <t>REFERENCE RANGE: 40-50. Lower value indicates more favorable financial performance for this measure.</t>
  </si>
  <si>
    <t>REFERENCE RANGE: 3-4. NOTES: Calculation excludes unrealized gains (losses) on investments (row 95).</t>
  </si>
  <si>
    <t>REFERENCE RANGE: 35-40%. Lower value indicates more favorable financial performance for this measure.</t>
  </si>
  <si>
    <t>REFERENCE RANGE: 105-115%.</t>
  </si>
  <si>
    <t>REFERENCE RANGE: 10-12. Lower value indicates more favorable financial performance for this measure.</t>
  </si>
  <si>
    <r>
      <t>Reference Range</t>
    </r>
    <r>
      <rPr>
        <sz val="11"/>
        <rFont val="Calibri"/>
        <family val="2"/>
      </rPr>
      <t>: 10-12%.</t>
    </r>
  </si>
  <si>
    <r>
      <t>Reference Range</t>
    </r>
    <r>
      <rPr>
        <sz val="11"/>
        <rFont val="Calibri"/>
        <family val="2"/>
      </rPr>
      <t>: 100-200.</t>
    </r>
  </si>
  <si>
    <r>
      <t>Reference Range</t>
    </r>
    <r>
      <rPr>
        <sz val="11"/>
        <rFont val="Calibri"/>
        <family val="2"/>
      </rPr>
      <t>: 40-50. Lower value indicates more favorable financial performance for this measure.</t>
    </r>
  </si>
  <si>
    <r>
      <t>Reference Range</t>
    </r>
    <r>
      <rPr>
        <sz val="11"/>
        <rFont val="Calibri"/>
        <family val="2"/>
      </rPr>
      <t>: 3-4.</t>
    </r>
  </si>
  <si>
    <r>
      <t>Reference Range</t>
    </r>
    <r>
      <rPr>
        <sz val="11"/>
        <rFont val="Calibri"/>
        <family val="2"/>
      </rPr>
      <t>: 35-40%. Lower value indicates more favorable financial performance for this measure.</t>
    </r>
  </si>
  <si>
    <r>
      <t>Reference Range</t>
    </r>
    <r>
      <rPr>
        <sz val="11"/>
        <rFont val="Calibri"/>
        <family val="2"/>
      </rPr>
      <t>: 10-12. Lower value indicates more favorable financial performance for this measure.</t>
    </r>
  </si>
  <si>
    <r>
      <t>Reference Range</t>
    </r>
    <r>
      <rPr>
        <sz val="11"/>
        <rFont val="Calibri"/>
        <family val="2"/>
      </rPr>
      <t>: 105-115%.</t>
    </r>
  </si>
  <si>
    <r>
      <rPr>
        <u/>
        <sz val="11"/>
        <rFont val="Calibri"/>
        <family val="2"/>
      </rPr>
      <t>Reference Range</t>
    </r>
    <r>
      <rPr>
        <sz val="11"/>
        <rFont val="Calibri"/>
        <family val="2"/>
      </rPr>
      <t xml:space="preserve">: 8-10%. </t>
    </r>
  </si>
  <si>
    <t>3.25.2024</t>
  </si>
  <si>
    <r>
      <t xml:space="preserve">This </t>
    </r>
    <r>
      <rPr>
        <b/>
        <i/>
        <sz val="14"/>
        <color theme="1"/>
        <rFont val="Calibri"/>
        <family val="2"/>
        <scheme val="minor"/>
      </rPr>
      <t>Hospital Financial Analysis Template</t>
    </r>
    <r>
      <rPr>
        <sz val="14"/>
        <color theme="1"/>
        <rFont val="Calibri"/>
        <family val="2"/>
        <scheme val="minor"/>
      </rPr>
      <t xml:space="preserve"> is a companion </t>
    </r>
    <r>
      <rPr>
        <b/>
        <i/>
        <sz val="14"/>
        <color theme="1"/>
        <rFont val="Calibri"/>
        <family val="2"/>
        <scheme val="minor"/>
      </rPr>
      <t>to the Guide to Understanding Hospital Spending through Financial Analysis</t>
    </r>
    <r>
      <rPr>
        <sz val="14"/>
        <color theme="1"/>
        <rFont val="Calibri"/>
        <family val="2"/>
        <scheme val="minor"/>
      </rPr>
      <t>, developed by Manatt Health Strategies and Bailit Health with support from the Peterson-Milbank Program for Sustainable Health Care Costs. It is meant to support state analysts in standardizing and analyzing hospital audited financial statements and calculating the eight Key Financial Indicators described in that resource.
For more information, see the complete guide.</t>
    </r>
  </si>
  <si>
    <t>Link: Guide to Understanding Hospital Spending through Financial Analysis</t>
  </si>
  <si>
    <t>Link: Hospital Financial Analysis - Illustrative Case Studies</t>
  </si>
  <si>
    <t>Hospital Financial Analysis Template - Companion to "Guide to Understanding Hospital Spending through Financial Analysis"</t>
  </si>
  <si>
    <t>This template is a companion to "Guide to Understanding Hospital Spending through Financial Analysis," developed by Manatt Health Strategies and Bailit Health with support from the Peterson-Milbank Program for Sustainable Health Care Costs. It is meant to support state analysts in standardizing and analyzing hospital audited financial statements and calculating the eight Key Financial Indicators described in that resource.</t>
  </si>
  <si>
    <t xml:space="preserve">See Appendix B of "Guide to Understanding Hospital Spending through Financial Analysis" for instructions on gathering financial statements for the desired hospital(s) and years. Analysts should read the enitre document for at least the most current year of interest; this will provide critical context and help with Steps 3, 4, and 5, below. </t>
  </si>
  <si>
    <t>See Appendix D of "Guide to Understanding Hospital Spending through Financial Analysis" for guidance on extracting tables from PDF files. The authors recommend transferring these tables into a blank worksheet; they are likely to require manual reformatting following extraction. For analysts dealing with data spanning more than two fiscal years, it will be necessary to manually combine the extracted tables.</t>
  </si>
  <si>
    <t xml:space="preserve">When assessing performance, analysts should also consider financial performance over time. Operating margin and total margin can demonstrate significant volatility from year-to-year and short-term performance can be misleading. Looking at trends over several years provides a more accurate understanding of the financial health of the system, especially for the metrics EBITDA Margin, Days Cash on Hand, and capital expenditure metrics. Analysts should also remember that Key Financial Indicators represent a small subset of possible measures that could provide insight into hospital financial health. Analysts should evaluate performance comprehensively, rather than basing a summary assessment of hospital performance on a single metric or even all eight. Analysts should also consider the relationship between Key Financial Indicators. The areas for additional analysis described in the "Guide to Understanding Hospital Spending through Financial Analysis" can provide insight into the eight Key Financial Indicators and help to explain or contextualize some findings. </t>
  </si>
  <si>
    <r>
      <t xml:space="preserve">Reference ranges are informed by Fitch Ratings national medians for more than 200 non-profit hospitals and health systems from 2013-2022 (most recent data available). </t>
    </r>
    <r>
      <rPr>
        <b/>
        <sz val="11"/>
        <rFont val="Calibri"/>
        <family val="2"/>
        <scheme val="minor"/>
      </rPr>
      <t>The reference ranges provide an indicator of relative financial health, but do not necessarily represent a desirable or undesirable level of financial performance.</t>
    </r>
    <r>
      <rPr>
        <sz val="11"/>
        <rFont val="Calibri"/>
        <family val="2"/>
        <scheme val="minor"/>
      </rPr>
      <t xml:space="preserve"> Non-Profit Hospital and Health System Median Values are included in "Guide to Understanding Hospital Spending through Financial Analysis" and this accompanying resource with permission from Fitch Ratings. </t>
    </r>
  </si>
  <si>
    <t xml:space="preserve">"Guide to Understanding Hospital Spending through Financial Analysis" recommends potential areas for additional analysis, including looking for major fluctuations in key indicators; considering the mix of restricted and unrestricted assets to identify any concerns related to available cash; identifying the source of any positive or negative margin and the impact of one-time funds; and reviewing spending on community benefit and free or discounted care documented in the hospital's IRS Form 990 filings. See the full guide for more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</si>
</sst>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s>
  <fonts count="3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9"/>
      <name val="Calibri"/>
      <family val="2"/>
      <scheme val="minor"/>
    </font>
    <font>
      <sz val="11"/>
      <name val="Calibri"/>
      <family val="2"/>
      <scheme val="minor"/>
    </font>
    <font>
      <b/>
      <sz val="11"/>
      <name val="Calibri"/>
      <family val="2"/>
      <scheme val="minor"/>
    </font>
    <font>
      <b/>
      <sz val="11"/>
      <color theme="0"/>
      <name val="Calibri"/>
      <family val="2"/>
      <scheme val="minor"/>
    </font>
    <font>
      <sz val="11"/>
      <color theme="4"/>
      <name val="Calibri"/>
      <family val="2"/>
      <scheme val="minor"/>
    </font>
    <font>
      <sz val="11"/>
      <color rgb="FF000000"/>
      <name val="Calibri"/>
      <family val="2"/>
      <scheme val="minor"/>
    </font>
    <font>
      <sz val="11"/>
      <name val="Calibri"/>
      <family val="2"/>
    </font>
    <font>
      <u/>
      <sz val="11"/>
      <color theme="10"/>
      <name val="Calibri"/>
      <family val="2"/>
      <scheme val="minor"/>
    </font>
    <font>
      <u/>
      <sz val="11"/>
      <name val="Calibri"/>
      <family val="2"/>
    </font>
    <font>
      <b/>
      <sz val="11"/>
      <name val="Calibri"/>
      <family val="2"/>
    </font>
    <font>
      <b/>
      <i/>
      <sz val="11"/>
      <name val="Calibri"/>
      <family val="2"/>
      <scheme val="minor"/>
    </font>
    <font>
      <i/>
      <sz val="11"/>
      <name val="Calibri"/>
      <family val="2"/>
    </font>
    <font>
      <b/>
      <i/>
      <sz val="11"/>
      <name val="Calibri"/>
      <family val="2"/>
    </font>
    <font>
      <u/>
      <sz val="11"/>
      <color theme="1"/>
      <name val="Calibri"/>
      <family val="2"/>
      <scheme val="minor"/>
    </font>
    <font>
      <i/>
      <sz val="11"/>
      <color theme="1"/>
      <name val="Calibri"/>
      <family val="2"/>
      <scheme val="minor"/>
    </font>
    <font>
      <b/>
      <i/>
      <sz val="11"/>
      <color theme="0"/>
      <name val="Calibri"/>
      <family val="2"/>
      <scheme val="minor"/>
    </font>
    <font>
      <i/>
      <u/>
      <sz val="11"/>
      <color theme="1"/>
      <name val="Calibri"/>
      <family val="2"/>
      <scheme val="minor"/>
    </font>
    <font>
      <u/>
      <sz val="11"/>
      <name val="Calibri"/>
      <family val="2"/>
      <scheme val="minor"/>
    </font>
    <font>
      <sz val="8"/>
      <name val="Calibri"/>
      <family val="2"/>
      <scheme val="minor"/>
    </font>
    <font>
      <b/>
      <sz val="14"/>
      <color theme="1"/>
      <name val="Calibri"/>
      <family val="2"/>
      <scheme val="minor"/>
    </font>
    <font>
      <sz val="16"/>
      <name val="Calibri"/>
      <family val="2"/>
      <scheme val="minor"/>
    </font>
    <font>
      <b/>
      <sz val="11"/>
      <color rgb="FFFF0000"/>
      <name val="Calibri"/>
      <family val="2"/>
      <scheme val="minor"/>
    </font>
    <font>
      <sz val="12"/>
      <color theme="1"/>
      <name val="Calibri"/>
      <family val="2"/>
      <scheme val="minor"/>
    </font>
    <font>
      <b/>
      <sz val="12"/>
      <color theme="1"/>
      <name val="Calibri"/>
      <family val="2"/>
      <scheme val="minor"/>
    </font>
    <font>
      <sz val="11"/>
      <color rgb="FF000000"/>
      <name val="Calibri"/>
      <family val="2"/>
    </font>
    <font>
      <sz val="11"/>
      <color rgb="FFFFFFFF"/>
      <name val="Calibri"/>
      <family val="2"/>
      <scheme val="minor"/>
    </font>
    <font>
      <b/>
      <sz val="24"/>
      <color theme="4"/>
      <name val="Calibri (Body)"/>
    </font>
    <font>
      <sz val="14"/>
      <color theme="1"/>
      <name val="Calibri"/>
      <family val="2"/>
      <scheme val="minor"/>
    </font>
    <font>
      <b/>
      <i/>
      <sz val="14"/>
      <color theme="1"/>
      <name val="Calibri"/>
      <family val="2"/>
      <scheme val="minor"/>
    </font>
    <font>
      <u/>
      <sz val="11"/>
      <color rgb="FF000000"/>
      <name val="Calibri"/>
      <family val="2"/>
    </font>
    <font>
      <u/>
      <sz val="14"/>
      <color theme="10"/>
      <name val="Calibri"/>
      <family val="2"/>
      <scheme val="minor"/>
    </font>
  </fonts>
  <fills count="16">
    <fill>
      <patternFill patternType="none"/>
    </fill>
    <fill>
      <patternFill patternType="gray125"/>
    </fill>
    <fill>
      <patternFill patternType="solid">
        <fgColor theme="1"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5"/>
        <bgColor indexed="64"/>
      </patternFill>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D6DCE4"/>
        <bgColor indexed="64"/>
      </patternFill>
    </fill>
  </fills>
  <borders count="24">
    <border>
      <left/>
      <right/>
      <top/>
      <bottom/>
      <diagonal/>
    </border>
    <border>
      <left/>
      <right/>
      <top style="thin">
        <color indexed="64"/>
      </top>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cellStyleXfs>
  <cellXfs count="194">
    <xf numFmtId="0" fontId="0" fillId="0" borderId="0" xfId="0"/>
    <xf numFmtId="0" fontId="3" fillId="0" borderId="0" xfId="0" applyFont="1"/>
    <xf numFmtId="164" fontId="0" fillId="0" borderId="0" xfId="1" applyNumberFormat="1" applyFont="1"/>
    <xf numFmtId="44" fontId="0" fillId="0" borderId="0" xfId="0" applyNumberFormat="1"/>
    <xf numFmtId="166" fontId="0" fillId="0" borderId="0" xfId="0" applyNumberFormat="1"/>
    <xf numFmtId="0" fontId="2" fillId="0" borderId="0" xfId="0" applyFont="1"/>
    <xf numFmtId="164" fontId="4" fillId="0" borderId="0" xfId="1" applyNumberFormat="1" applyFont="1"/>
    <xf numFmtId="164" fontId="0" fillId="0" borderId="0" xfId="1" applyNumberFormat="1" applyFont="1" applyFill="1"/>
    <xf numFmtId="164" fontId="2" fillId="0" borderId="0" xfId="1" applyNumberFormat="1" applyFont="1" applyFill="1"/>
    <xf numFmtId="0" fontId="0" fillId="5" borderId="0" xfId="0" applyFill="1"/>
    <xf numFmtId="0" fontId="0" fillId="0" borderId="3" xfId="0" applyBorder="1"/>
    <xf numFmtId="0" fontId="0" fillId="0" borderId="5" xfId="0" applyBorder="1"/>
    <xf numFmtId="0" fontId="0" fillId="0" borderId="7" xfId="0" applyBorder="1"/>
    <xf numFmtId="0" fontId="0" fillId="0" borderId="4" xfId="0" applyBorder="1"/>
    <xf numFmtId="0" fontId="0" fillId="0" borderId="6" xfId="0" applyBorder="1"/>
    <xf numFmtId="0" fontId="10" fillId="0" borderId="0" xfId="0" applyFont="1" applyAlignment="1">
      <alignment vertical="center" wrapText="1"/>
    </xf>
    <xf numFmtId="0" fontId="0" fillId="0" borderId="8" xfId="0" applyBorder="1"/>
    <xf numFmtId="0" fontId="10" fillId="5" borderId="0" xfId="0" applyFont="1" applyFill="1" applyAlignment="1">
      <alignment vertical="center" wrapText="1"/>
    </xf>
    <xf numFmtId="0" fontId="10" fillId="7" borderId="0" xfId="0" applyFont="1" applyFill="1" applyAlignment="1">
      <alignment vertical="center" wrapText="1"/>
    </xf>
    <xf numFmtId="0" fontId="12" fillId="5" borderId="0" xfId="0" applyFont="1" applyFill="1" applyAlignment="1">
      <alignment vertical="center" wrapText="1"/>
    </xf>
    <xf numFmtId="0" fontId="13" fillId="5" borderId="0" xfId="0" applyFont="1" applyFill="1" applyAlignment="1">
      <alignment vertical="center" wrapText="1"/>
    </xf>
    <xf numFmtId="0" fontId="5" fillId="0" borderId="0" xfId="0" applyFont="1" applyAlignment="1">
      <alignment wrapText="1"/>
    </xf>
    <xf numFmtId="0" fontId="5" fillId="0" borderId="9" xfId="0" applyFont="1" applyBorder="1" applyAlignment="1">
      <alignment wrapText="1"/>
    </xf>
    <xf numFmtId="0" fontId="6" fillId="0" borderId="0" xfId="0" applyFont="1" applyAlignment="1">
      <alignment wrapText="1"/>
    </xf>
    <xf numFmtId="0" fontId="14" fillId="8" borderId="0" xfId="0" applyFont="1" applyFill="1" applyAlignment="1">
      <alignment vertical="center" wrapText="1"/>
    </xf>
    <xf numFmtId="0" fontId="13" fillId="8" borderId="0" xfId="0" applyFont="1" applyFill="1" applyAlignment="1">
      <alignment vertical="center" wrapText="1"/>
    </xf>
    <xf numFmtId="0" fontId="6" fillId="8" borderId="0" xfId="0" applyFont="1" applyFill="1" applyAlignment="1">
      <alignment vertical="center" wrapText="1"/>
    </xf>
    <xf numFmtId="0" fontId="14" fillId="5" borderId="0" xfId="0" applyFont="1" applyFill="1" applyAlignment="1">
      <alignment wrapText="1"/>
    </xf>
    <xf numFmtId="0" fontId="5" fillId="5" borderId="0" xfId="0" applyFont="1" applyFill="1" applyAlignment="1">
      <alignment wrapText="1"/>
    </xf>
    <xf numFmtId="0" fontId="16" fillId="6" borderId="0" xfId="0" applyFont="1" applyFill="1" applyAlignment="1">
      <alignment vertical="center" wrapText="1"/>
    </xf>
    <xf numFmtId="0" fontId="13" fillId="6" borderId="0" xfId="0" applyFont="1" applyFill="1" applyAlignment="1">
      <alignment vertical="center" wrapText="1"/>
    </xf>
    <xf numFmtId="0" fontId="12" fillId="6" borderId="0" xfId="0" applyFont="1" applyFill="1" applyAlignment="1">
      <alignment vertical="center" wrapText="1"/>
    </xf>
    <xf numFmtId="0" fontId="10" fillId="6" borderId="0" xfId="0" applyFont="1" applyFill="1" applyAlignment="1">
      <alignment vertical="center" wrapText="1"/>
    </xf>
    <xf numFmtId="0" fontId="10" fillId="6" borderId="0" xfId="0" quotePrefix="1" applyFont="1" applyFill="1" applyAlignment="1">
      <alignment horizontal="left" vertical="center" wrapText="1"/>
    </xf>
    <xf numFmtId="0" fontId="16" fillId="7" borderId="0" xfId="0" applyFont="1" applyFill="1" applyAlignment="1">
      <alignment vertical="center" wrapText="1"/>
    </xf>
    <xf numFmtId="0" fontId="13" fillId="7" borderId="0" xfId="0" applyFont="1" applyFill="1" applyAlignment="1">
      <alignment vertical="center" wrapText="1"/>
    </xf>
    <xf numFmtId="0" fontId="12" fillId="7" borderId="0" xfId="0" applyFont="1" applyFill="1" applyAlignment="1">
      <alignment vertical="center" wrapText="1"/>
    </xf>
    <xf numFmtId="0" fontId="16" fillId="4" borderId="0" xfId="0" applyFont="1" applyFill="1" applyAlignment="1">
      <alignment vertical="center" wrapText="1"/>
    </xf>
    <xf numFmtId="0" fontId="5" fillId="4" borderId="0" xfId="0" applyFont="1" applyFill="1" applyAlignment="1">
      <alignment wrapText="1"/>
    </xf>
    <xf numFmtId="0" fontId="13" fillId="4" borderId="0" xfId="0" applyFont="1" applyFill="1" applyAlignment="1">
      <alignment vertical="center" wrapText="1"/>
    </xf>
    <xf numFmtId="0" fontId="12" fillId="4" borderId="0" xfId="0" applyFont="1" applyFill="1" applyAlignment="1">
      <alignment vertical="center" wrapText="1"/>
    </xf>
    <xf numFmtId="0" fontId="10" fillId="4" borderId="0" xfId="0" applyFont="1" applyFill="1" applyAlignment="1">
      <alignment vertical="center" wrapText="1"/>
    </xf>
    <xf numFmtId="0" fontId="5" fillId="0" borderId="10" xfId="0" applyFont="1" applyBorder="1" applyAlignment="1">
      <alignment vertical="center" wrapText="1"/>
    </xf>
    <xf numFmtId="0" fontId="0" fillId="6" borderId="0" xfId="0" quotePrefix="1" applyFill="1" applyAlignment="1">
      <alignment wrapText="1"/>
    </xf>
    <xf numFmtId="0" fontId="3" fillId="0" borderId="5" xfId="0" applyFont="1" applyBorder="1"/>
    <xf numFmtId="164" fontId="0" fillId="0" borderId="10" xfId="1" applyNumberFormat="1" applyFont="1" applyBorder="1"/>
    <xf numFmtId="0" fontId="5" fillId="3" borderId="5" xfId="0" applyFont="1" applyFill="1" applyBorder="1" applyAlignment="1">
      <alignment horizontal="left" indent="3"/>
    </xf>
    <xf numFmtId="164" fontId="3" fillId="0" borderId="11" xfId="1" applyNumberFormat="1" applyFont="1" applyBorder="1"/>
    <xf numFmtId="0" fontId="0" fillId="2" borderId="5" xfId="0" applyFill="1" applyBorder="1"/>
    <xf numFmtId="0" fontId="0" fillId="0" borderId="12" xfId="0" applyBorder="1"/>
    <xf numFmtId="0" fontId="3" fillId="0" borderId="13" xfId="0" applyFont="1" applyBorder="1"/>
    <xf numFmtId="44" fontId="0" fillId="0" borderId="10" xfId="0" applyNumberFormat="1" applyBorder="1"/>
    <xf numFmtId="0" fontId="0" fillId="3" borderId="5" xfId="0" applyFill="1" applyBorder="1"/>
    <xf numFmtId="0" fontId="0" fillId="3" borderId="5" xfId="0" applyFill="1" applyBorder="1" applyAlignment="1">
      <alignment wrapText="1"/>
    </xf>
    <xf numFmtId="0" fontId="0" fillId="3" borderId="7" xfId="0" applyFill="1" applyBorder="1"/>
    <xf numFmtId="44" fontId="0" fillId="3" borderId="10" xfId="0" applyNumberFormat="1" applyFill="1" applyBorder="1"/>
    <xf numFmtId="0" fontId="0" fillId="0" borderId="0" xfId="1" applyNumberFormat="1" applyFont="1"/>
    <xf numFmtId="0" fontId="0" fillId="0" borderId="5" xfId="0" applyBorder="1" applyAlignment="1">
      <alignment horizontal="left" indent="2"/>
    </xf>
    <xf numFmtId="0" fontId="0" fillId="0" borderId="5" xfId="0" applyBorder="1" applyAlignment="1">
      <alignment horizontal="left"/>
    </xf>
    <xf numFmtId="166" fontId="0" fillId="3" borderId="0" xfId="1" applyNumberFormat="1" applyFont="1" applyFill="1" applyBorder="1"/>
    <xf numFmtId="166" fontId="0" fillId="3" borderId="0" xfId="2" applyNumberFormat="1" applyFont="1" applyFill="1" applyBorder="1"/>
    <xf numFmtId="166" fontId="0" fillId="3" borderId="0" xfId="0" applyNumberFormat="1" applyFill="1"/>
    <xf numFmtId="166" fontId="0" fillId="0" borderId="0" xfId="2" applyNumberFormat="1" applyFont="1" applyBorder="1"/>
    <xf numFmtId="166" fontId="0" fillId="0" borderId="1" xfId="1" applyNumberFormat="1" applyFont="1" applyFill="1" applyBorder="1"/>
    <xf numFmtId="166" fontId="0" fillId="0" borderId="0" xfId="1" applyNumberFormat="1" applyFont="1" applyBorder="1"/>
    <xf numFmtId="166" fontId="0" fillId="0" borderId="0" xfId="1" applyNumberFormat="1" applyFont="1" applyFill="1" applyBorder="1"/>
    <xf numFmtId="166" fontId="0" fillId="0" borderId="0" xfId="2" applyNumberFormat="1" applyFont="1" applyFill="1" applyBorder="1"/>
    <xf numFmtId="166" fontId="0" fillId="0" borderId="2" xfId="1" applyNumberFormat="1" applyFont="1" applyFill="1" applyBorder="1"/>
    <xf numFmtId="166" fontId="0" fillId="2" borderId="0" xfId="1" applyNumberFormat="1" applyFont="1" applyFill="1" applyBorder="1"/>
    <xf numFmtId="0" fontId="2" fillId="0" borderId="0" xfId="1" applyNumberFormat="1" applyFont="1"/>
    <xf numFmtId="0" fontId="8" fillId="0" borderId="0" xfId="0" applyFont="1"/>
    <xf numFmtId="0" fontId="0" fillId="0" borderId="0" xfId="1" applyNumberFormat="1" applyFont="1" applyFill="1"/>
    <xf numFmtId="0" fontId="2" fillId="0" borderId="0" xfId="1" applyNumberFormat="1" applyFont="1" applyFill="1"/>
    <xf numFmtId="0" fontId="8" fillId="0" borderId="0" xfId="1" applyNumberFormat="1" applyFont="1"/>
    <xf numFmtId="166" fontId="0" fillId="0" borderId="0" xfId="1" applyNumberFormat="1" applyFont="1"/>
    <xf numFmtId="0" fontId="0" fillId="11" borderId="0" xfId="0" applyFill="1"/>
    <xf numFmtId="166" fontId="0" fillId="0" borderId="0" xfId="2" applyNumberFormat="1" applyFont="1"/>
    <xf numFmtId="0" fontId="8" fillId="0" borderId="0" xfId="1" applyNumberFormat="1" applyFont="1" applyFill="1"/>
    <xf numFmtId="164" fontId="8" fillId="0" borderId="0" xfId="1" applyNumberFormat="1" applyFont="1" applyFill="1"/>
    <xf numFmtId="166" fontId="8" fillId="0" borderId="0" xfId="0" applyNumberFormat="1" applyFont="1"/>
    <xf numFmtId="0" fontId="6" fillId="10" borderId="0" xfId="0" applyFont="1" applyFill="1" applyAlignment="1">
      <alignment wrapText="1"/>
    </xf>
    <xf numFmtId="0" fontId="3" fillId="10" borderId="0" xfId="0" applyFont="1" applyFill="1" applyAlignment="1">
      <alignment wrapText="1"/>
    </xf>
    <xf numFmtId="0" fontId="3" fillId="3" borderId="0" xfId="0" applyFont="1" applyFill="1" applyAlignment="1">
      <alignment horizontal="center"/>
    </xf>
    <xf numFmtId="0" fontId="0" fillId="3" borderId="0" xfId="0" applyFill="1" applyAlignment="1">
      <alignment horizontal="center"/>
    </xf>
    <xf numFmtId="0" fontId="0" fillId="3" borderId="0" xfId="0" applyFill="1"/>
    <xf numFmtId="2" fontId="0" fillId="3" borderId="0" xfId="0" applyNumberFormat="1" applyFill="1" applyAlignment="1">
      <alignment horizontal="center"/>
    </xf>
    <xf numFmtId="164" fontId="0" fillId="3" borderId="10" xfId="1" applyNumberFormat="1" applyFont="1" applyFill="1" applyBorder="1"/>
    <xf numFmtId="0" fontId="0" fillId="3" borderId="10" xfId="0" applyFill="1" applyBorder="1" applyAlignment="1">
      <alignment horizontal="center"/>
    </xf>
    <xf numFmtId="0" fontId="5" fillId="11" borderId="0" xfId="0" applyFont="1" applyFill="1" applyAlignment="1">
      <alignment wrapText="1"/>
    </xf>
    <xf numFmtId="0" fontId="0" fillId="11" borderId="3" xfId="0" applyFill="1" applyBorder="1"/>
    <xf numFmtId="0" fontId="5" fillId="11" borderId="9" xfId="0" applyFont="1" applyFill="1" applyBorder="1" applyAlignment="1">
      <alignment wrapText="1"/>
    </xf>
    <xf numFmtId="0" fontId="0" fillId="11" borderId="4" xfId="0" applyFill="1" applyBorder="1"/>
    <xf numFmtId="0" fontId="0" fillId="11" borderId="5" xfId="0" applyFill="1" applyBorder="1"/>
    <xf numFmtId="0" fontId="0" fillId="11" borderId="6" xfId="0" applyFill="1" applyBorder="1"/>
    <xf numFmtId="0" fontId="0" fillId="11" borderId="0" xfId="0" applyFill="1" applyAlignment="1">
      <alignment wrapText="1"/>
    </xf>
    <xf numFmtId="0" fontId="3" fillId="11" borderId="0" xfId="0" applyFont="1" applyFill="1" applyAlignment="1">
      <alignment wrapText="1"/>
    </xf>
    <xf numFmtId="0" fontId="0" fillId="11" borderId="0" xfId="0" quotePrefix="1" applyFill="1" applyAlignment="1">
      <alignment wrapText="1"/>
    </xf>
    <xf numFmtId="0" fontId="3" fillId="11" borderId="0" xfId="0" quotePrefix="1" applyFont="1" applyFill="1"/>
    <xf numFmtId="0" fontId="0" fillId="11" borderId="7" xfId="0" applyFill="1" applyBorder="1"/>
    <xf numFmtId="0" fontId="5" fillId="11" borderId="10" xfId="0" applyFont="1" applyFill="1" applyBorder="1" applyAlignment="1">
      <alignment vertical="center" wrapText="1"/>
    </xf>
    <xf numFmtId="0" fontId="0" fillId="11" borderId="8" xfId="0" applyFill="1" applyBorder="1"/>
    <xf numFmtId="0" fontId="9" fillId="11" borderId="0" xfId="0" applyFont="1" applyFill="1" applyAlignment="1">
      <alignment horizontal="left" vertical="center" indent="1"/>
    </xf>
    <xf numFmtId="0" fontId="0" fillId="0" borderId="13" xfId="0" applyBorder="1"/>
    <xf numFmtId="0" fontId="0" fillId="0" borderId="1" xfId="1" applyNumberFormat="1" applyFont="1" applyBorder="1" applyAlignment="1"/>
    <xf numFmtId="0" fontId="0" fillId="0" borderId="1" xfId="1" applyNumberFormat="1" applyFont="1" applyBorder="1"/>
    <xf numFmtId="164" fontId="0" fillId="0" borderId="1" xfId="1" applyNumberFormat="1" applyFont="1" applyBorder="1"/>
    <xf numFmtId="0" fontId="0" fillId="0" borderId="0" xfId="1" applyNumberFormat="1" applyFont="1" applyBorder="1" applyAlignment="1"/>
    <xf numFmtId="0" fontId="0" fillId="0" borderId="0" xfId="1" applyNumberFormat="1" applyFont="1" applyBorder="1"/>
    <xf numFmtId="164" fontId="0" fillId="0" borderId="0" xfId="1" applyNumberFormat="1" applyFont="1" applyBorder="1"/>
    <xf numFmtId="164" fontId="0" fillId="0" borderId="17" xfId="1" applyNumberFormat="1" applyFont="1" applyBorder="1"/>
    <xf numFmtId="164" fontId="0" fillId="0" borderId="18" xfId="1" applyNumberFormat="1" applyFont="1" applyBorder="1"/>
    <xf numFmtId="164" fontId="0" fillId="0" borderId="19" xfId="1" applyNumberFormat="1" applyFont="1" applyBorder="1"/>
    <xf numFmtId="164" fontId="0" fillId="0" borderId="6" xfId="1" applyNumberFormat="1" applyFont="1" applyBorder="1"/>
    <xf numFmtId="164" fontId="0" fillId="0" borderId="20" xfId="1" applyNumberFormat="1" applyFont="1" applyBorder="1"/>
    <xf numFmtId="0" fontId="0" fillId="0" borderId="10" xfId="1" applyNumberFormat="1" applyFont="1" applyBorder="1" applyAlignment="1"/>
    <xf numFmtId="0" fontId="0" fillId="0" borderId="10" xfId="1" applyNumberFormat="1" applyFont="1" applyBorder="1"/>
    <xf numFmtId="164" fontId="0" fillId="0" borderId="8" xfId="1" applyNumberFormat="1" applyFont="1" applyBorder="1"/>
    <xf numFmtId="165" fontId="0" fillId="0" borderId="0" xfId="3" applyNumberFormat="1" applyFont="1"/>
    <xf numFmtId="0" fontId="0" fillId="13" borderId="0" xfId="0" quotePrefix="1" applyFill="1" applyAlignment="1">
      <alignment wrapText="1"/>
    </xf>
    <xf numFmtId="0" fontId="24" fillId="11" borderId="0" xfId="0" applyFont="1" applyFill="1" applyAlignment="1">
      <alignment wrapText="1"/>
    </xf>
    <xf numFmtId="0" fontId="0" fillId="3" borderId="0" xfId="1" applyNumberFormat="1" applyFont="1" applyFill="1" applyAlignment="1">
      <alignment horizontal="center"/>
    </xf>
    <xf numFmtId="0" fontId="21" fillId="11" borderId="0" xfId="0" applyFont="1" applyFill="1" applyAlignment="1">
      <alignment horizontal="left" wrapText="1" indent="3"/>
    </xf>
    <xf numFmtId="0" fontId="0" fillId="11" borderId="0" xfId="0" applyFill="1" applyAlignment="1">
      <alignment horizontal="left" wrapText="1" indent="3"/>
    </xf>
    <xf numFmtId="10" fontId="0" fillId="3" borderId="0" xfId="3" applyNumberFormat="1" applyFont="1" applyFill="1" applyAlignment="1">
      <alignment horizontal="center"/>
    </xf>
    <xf numFmtId="10" fontId="0" fillId="3" borderId="0" xfId="0" applyNumberFormat="1" applyFill="1" applyAlignment="1">
      <alignment horizontal="center"/>
    </xf>
    <xf numFmtId="0" fontId="25" fillId="0" borderId="0" xfId="0" applyFont="1"/>
    <xf numFmtId="10" fontId="0" fillId="0" borderId="0" xfId="3" applyNumberFormat="1" applyFont="1" applyAlignment="1">
      <alignment horizontal="center"/>
    </xf>
    <xf numFmtId="0" fontId="18" fillId="0" borderId="5" xfId="0" applyFont="1" applyBorder="1" applyAlignment="1">
      <alignment horizontal="left" indent="1"/>
    </xf>
    <xf numFmtId="0" fontId="3" fillId="13" borderId="5" xfId="0" applyFont="1" applyFill="1" applyBorder="1"/>
    <xf numFmtId="166" fontId="0" fillId="13" borderId="0" xfId="0" applyNumberFormat="1" applyFill="1"/>
    <xf numFmtId="0" fontId="19" fillId="9" borderId="0" xfId="0" applyFont="1" applyFill="1" applyAlignment="1">
      <alignment wrapText="1"/>
    </xf>
    <xf numFmtId="0" fontId="11" fillId="0" borderId="0" xfId="4" applyAlignment="1">
      <alignment wrapText="1"/>
    </xf>
    <xf numFmtId="0" fontId="11" fillId="0" borderId="0" xfId="4" applyNumberFormat="1" applyAlignment="1">
      <alignment wrapText="1"/>
    </xf>
    <xf numFmtId="0" fontId="0" fillId="0" borderId="0" xfId="1" applyNumberFormat="1" applyFont="1" applyAlignment="1">
      <alignment wrapText="1"/>
    </xf>
    <xf numFmtId="0" fontId="7" fillId="9" borderId="4" xfId="0" applyFont="1" applyFill="1" applyBorder="1" applyAlignment="1">
      <alignment wrapText="1"/>
    </xf>
    <xf numFmtId="0" fontId="3" fillId="3" borderId="6" xfId="0" applyFont="1" applyFill="1" applyBorder="1" applyAlignment="1">
      <alignment wrapText="1"/>
    </xf>
    <xf numFmtId="0" fontId="0" fillId="3" borderId="6" xfId="0" applyFill="1" applyBorder="1" applyAlignment="1">
      <alignment wrapText="1"/>
    </xf>
    <xf numFmtId="0" fontId="0" fillId="3" borderId="6" xfId="3" applyNumberFormat="1" applyFont="1" applyFill="1" applyBorder="1" applyAlignment="1">
      <alignment wrapText="1"/>
    </xf>
    <xf numFmtId="0" fontId="0" fillId="3" borderId="8" xfId="0" applyFill="1" applyBorder="1" applyAlignment="1">
      <alignment wrapText="1"/>
    </xf>
    <xf numFmtId="0" fontId="0" fillId="0" borderId="0" xfId="0" applyAlignment="1">
      <alignment wrapText="1"/>
    </xf>
    <xf numFmtId="0" fontId="3" fillId="0" borderId="6" xfId="1" applyNumberFormat="1" applyFont="1" applyBorder="1" applyAlignment="1">
      <alignment wrapText="1"/>
    </xf>
    <xf numFmtId="0" fontId="0" fillId="0" borderId="6" xfId="1" applyNumberFormat="1" applyFont="1" applyBorder="1" applyAlignment="1">
      <alignment wrapText="1"/>
    </xf>
    <xf numFmtId="0" fontId="0" fillId="0" borderId="6" xfId="2" applyNumberFormat="1" applyFont="1" applyBorder="1" applyAlignment="1">
      <alignment wrapText="1"/>
    </xf>
    <xf numFmtId="0" fontId="0" fillId="0" borderId="6" xfId="2" applyNumberFormat="1" applyFont="1" applyFill="1" applyBorder="1" applyAlignment="1">
      <alignment wrapText="1"/>
    </xf>
    <xf numFmtId="0" fontId="0" fillId="2" borderId="6" xfId="1" applyNumberFormat="1" applyFont="1" applyFill="1" applyBorder="1" applyAlignment="1">
      <alignment wrapText="1"/>
    </xf>
    <xf numFmtId="0" fontId="0" fillId="0" borderId="6" xfId="1" applyNumberFormat="1" applyFont="1" applyFill="1" applyBorder="1" applyAlignment="1">
      <alignment wrapText="1"/>
    </xf>
    <xf numFmtId="0" fontId="0" fillId="0" borderId="8" xfId="1" applyNumberFormat="1" applyFont="1" applyBorder="1" applyAlignment="1">
      <alignment wrapText="1"/>
    </xf>
    <xf numFmtId="0" fontId="3" fillId="0" borderId="6" xfId="0" applyFont="1" applyBorder="1" applyAlignment="1">
      <alignment wrapText="1"/>
    </xf>
    <xf numFmtId="0" fontId="0" fillId="0" borderId="6" xfId="0" applyBorder="1" applyAlignment="1">
      <alignment wrapText="1"/>
    </xf>
    <xf numFmtId="0" fontId="5" fillId="0" borderId="0" xfId="1" applyNumberFormat="1" applyFont="1" applyFill="1" applyAlignment="1">
      <alignment wrapText="1"/>
    </xf>
    <xf numFmtId="0" fontId="5" fillId="0" borderId="6" xfId="2" applyNumberFormat="1" applyFont="1" applyFill="1" applyBorder="1" applyAlignment="1">
      <alignment wrapText="1"/>
    </xf>
    <xf numFmtId="0" fontId="5" fillId="0" borderId="6" xfId="0" applyFont="1" applyBorder="1" applyAlignment="1">
      <alignment wrapText="1"/>
    </xf>
    <xf numFmtId="0" fontId="0" fillId="13" borderId="6" xfId="0" applyFill="1" applyBorder="1" applyAlignment="1">
      <alignment wrapText="1"/>
    </xf>
    <xf numFmtId="0" fontId="2" fillId="0" borderId="6" xfId="0" applyFont="1" applyBorder="1" applyAlignment="1">
      <alignment wrapText="1"/>
    </xf>
    <xf numFmtId="0" fontId="0" fillId="0" borderId="8" xfId="0" applyBorder="1" applyAlignment="1">
      <alignment wrapText="1"/>
    </xf>
    <xf numFmtId="0" fontId="0" fillId="3" borderId="6" xfId="1" applyNumberFormat="1" applyFont="1" applyFill="1" applyBorder="1" applyAlignment="1">
      <alignment wrapText="1"/>
    </xf>
    <xf numFmtId="0" fontId="0" fillId="3" borderId="6" xfId="2" applyNumberFormat="1" applyFont="1" applyFill="1" applyBorder="1" applyAlignment="1">
      <alignment wrapText="1"/>
    </xf>
    <xf numFmtId="0" fontId="7" fillId="12" borderId="4" xfId="0" applyFont="1" applyFill="1" applyBorder="1" applyAlignment="1">
      <alignment wrapText="1"/>
    </xf>
    <xf numFmtId="164" fontId="0" fillId="0" borderId="0" xfId="1" applyNumberFormat="1" applyFont="1" applyAlignment="1">
      <alignment wrapText="1"/>
    </xf>
    <xf numFmtId="166" fontId="0" fillId="0" borderId="0" xfId="2" applyNumberFormat="1" applyFont="1" applyAlignment="1"/>
    <xf numFmtId="166" fontId="0" fillId="0" borderId="1" xfId="1" applyNumberFormat="1" applyFont="1" applyFill="1" applyBorder="1" applyAlignment="1"/>
    <xf numFmtId="0" fontId="3" fillId="0" borderId="11" xfId="0" applyFont="1" applyBorder="1"/>
    <xf numFmtId="0" fontId="0" fillId="3" borderId="5" xfId="0" applyFill="1" applyBorder="1" applyAlignment="1">
      <alignment vertical="top"/>
    </xf>
    <xf numFmtId="10" fontId="0" fillId="3" borderId="0" xfId="3" applyNumberFormat="1" applyFont="1" applyFill="1" applyAlignment="1">
      <alignment horizontal="center" vertical="top"/>
    </xf>
    <xf numFmtId="0" fontId="0" fillId="3" borderId="6" xfId="0" applyFill="1" applyBorder="1" applyAlignment="1">
      <alignment vertical="top" wrapText="1"/>
    </xf>
    <xf numFmtId="0" fontId="18" fillId="3" borderId="5" xfId="0" applyFont="1" applyFill="1" applyBorder="1" applyAlignment="1">
      <alignment horizontal="left" vertical="top"/>
    </xf>
    <xf numFmtId="10" fontId="18" fillId="3" borderId="0" xfId="3" applyNumberFormat="1" applyFont="1" applyFill="1" applyAlignment="1">
      <alignment horizontal="center"/>
    </xf>
    <xf numFmtId="0" fontId="3" fillId="3" borderId="5" xfId="0" applyFont="1" applyFill="1" applyBorder="1" applyAlignment="1">
      <alignment vertical="top"/>
    </xf>
    <xf numFmtId="166" fontId="0" fillId="0" borderId="1" xfId="1" applyNumberFormat="1" applyFont="1" applyBorder="1"/>
    <xf numFmtId="0" fontId="3" fillId="0" borderId="13" xfId="1" applyNumberFormat="1" applyFont="1" applyBorder="1"/>
    <xf numFmtId="0" fontId="9" fillId="3" borderId="6" xfId="0" applyFont="1" applyFill="1" applyBorder="1" applyAlignment="1">
      <alignment vertical="top" wrapText="1"/>
    </xf>
    <xf numFmtId="0" fontId="29" fillId="14" borderId="0" xfId="0" applyFont="1" applyFill="1"/>
    <xf numFmtId="0" fontId="27" fillId="15" borderId="21" xfId="0" applyFont="1" applyFill="1" applyBorder="1"/>
    <xf numFmtId="0" fontId="26" fillId="15" borderId="22" xfId="0" applyFont="1" applyFill="1" applyBorder="1"/>
    <xf numFmtId="0" fontId="26" fillId="15" borderId="23" xfId="0" applyFont="1" applyFill="1" applyBorder="1" applyAlignment="1">
      <alignment horizontal="right"/>
    </xf>
    <xf numFmtId="0" fontId="30" fillId="11" borderId="0" xfId="0" applyFont="1" applyFill="1"/>
    <xf numFmtId="0" fontId="5" fillId="14" borderId="0" xfId="0" applyFont="1" applyFill="1" applyAlignment="1">
      <alignment wrapText="1"/>
    </xf>
    <xf numFmtId="0" fontId="0" fillId="0" borderId="0" xfId="0" quotePrefix="1" applyAlignment="1">
      <alignment wrapText="1"/>
    </xf>
    <xf numFmtId="0" fontId="5" fillId="13" borderId="0" xfId="0" quotePrefix="1" applyFont="1" applyFill="1" applyAlignment="1">
      <alignment wrapText="1"/>
    </xf>
    <xf numFmtId="0" fontId="11" fillId="11" borderId="0" xfId="4" applyFill="1" applyAlignment="1">
      <alignment wrapText="1"/>
    </xf>
    <xf numFmtId="0" fontId="0" fillId="11" borderId="0" xfId="0" quotePrefix="1" applyFill="1"/>
    <xf numFmtId="0" fontId="31" fillId="0" borderId="0" xfId="0" applyFont="1" applyAlignment="1">
      <alignment wrapText="1"/>
    </xf>
    <xf numFmtId="0" fontId="28" fillId="14" borderId="0" xfId="0" applyFont="1" applyFill="1" applyAlignment="1">
      <alignment horizontal="center" vertical="center" wrapText="1"/>
    </xf>
    <xf numFmtId="0" fontId="10" fillId="14" borderId="0" xfId="0" applyFont="1" applyFill="1" applyAlignment="1">
      <alignment horizontal="center" vertical="center" wrapText="1"/>
    </xf>
    <xf numFmtId="0" fontId="34" fillId="11" borderId="0" xfId="4" applyFont="1" applyFill="1" applyAlignment="1">
      <alignment horizontal="left"/>
    </xf>
    <xf numFmtId="0" fontId="7" fillId="9" borderId="3" xfId="0" applyFont="1" applyFill="1" applyBorder="1" applyAlignment="1">
      <alignment horizontal="center"/>
    </xf>
    <xf numFmtId="0" fontId="7" fillId="9" borderId="9" xfId="0" applyFont="1" applyFill="1" applyBorder="1" applyAlignment="1">
      <alignment horizontal="center"/>
    </xf>
    <xf numFmtId="0" fontId="7" fillId="12" borderId="3" xfId="0" applyFont="1" applyFill="1" applyBorder="1" applyAlignment="1">
      <alignment horizontal="center"/>
    </xf>
    <xf numFmtId="0" fontId="7" fillId="12" borderId="9" xfId="0" applyFont="1" applyFill="1" applyBorder="1" applyAlignment="1">
      <alignment horizontal="center"/>
    </xf>
    <xf numFmtId="0" fontId="23" fillId="0" borderId="14" xfId="0" applyFont="1" applyBorder="1" applyAlignment="1">
      <alignment horizontal="center"/>
    </xf>
    <xf numFmtId="0" fontId="23" fillId="0" borderId="15" xfId="0" applyFont="1" applyBorder="1" applyAlignment="1">
      <alignment horizontal="center"/>
    </xf>
    <xf numFmtId="0" fontId="23" fillId="0" borderId="16" xfId="0" applyFont="1" applyBorder="1" applyAlignment="1">
      <alignment horizontal="center"/>
    </xf>
    <xf numFmtId="0" fontId="6" fillId="10" borderId="0" xfId="0" applyFont="1" applyFill="1" applyAlignment="1">
      <alignment horizontal="center"/>
    </xf>
    <xf numFmtId="0" fontId="0" fillId="0" borderId="6" xfId="0" applyBorder="1" applyAlignment="1">
      <alignment horizontal="left" vertical="center" wrapText="1"/>
    </xf>
  </cellXfs>
  <cellStyles count="5">
    <cellStyle name="Comma" xfId="1" builtinId="3"/>
    <cellStyle name="Currency" xfId="2" builtinId="4"/>
    <cellStyle name="Hyperlink" xfId="4" builtinId="8"/>
    <cellStyle name="Normal" xfId="0" builtinId="0"/>
    <cellStyle name="Percent" xfId="3" builtinId="5"/>
  </cellStyles>
  <dxfs count="22">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owerPivotData" Target="model/item.data"/><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xdr:colOff>
      <xdr:row>9</xdr:row>
      <xdr:rowOff>28574</xdr:rowOff>
    </xdr:from>
    <xdr:to>
      <xdr:col>1</xdr:col>
      <xdr:colOff>1209675</xdr:colOff>
      <xdr:row>9</xdr:row>
      <xdr:rowOff>1188719</xdr:rowOff>
    </xdr:to>
    <xdr:pic>
      <xdr:nvPicPr>
        <xdr:cNvPr id="4" name="Picture 3">
          <a:extLst>
            <a:ext uri="{FF2B5EF4-FFF2-40B4-BE49-F238E27FC236}">
              <a16:creationId xmlns:a16="http://schemas.microsoft.com/office/drawing/2014/main" id="{7E6C296F-2B04-C84F-7EB5-52AC9D86FA24}"/>
            </a:ext>
          </a:extLst>
        </xdr:cNvPr>
        <xdr:cNvPicPr>
          <a:picLocks noChangeAspect="1"/>
        </xdr:cNvPicPr>
      </xdr:nvPicPr>
      <xdr:blipFill>
        <a:blip xmlns:r="http://schemas.openxmlformats.org/officeDocument/2006/relationships" r:embed="rId1"/>
        <a:stretch>
          <a:fillRect/>
        </a:stretch>
      </xdr:blipFill>
      <xdr:spPr>
        <a:xfrm>
          <a:off x="249555" y="3848099"/>
          <a:ext cx="1160145" cy="1160145"/>
        </a:xfrm>
        <a:prstGeom prst="rect">
          <a:avLst/>
        </a:prstGeom>
      </xdr:spPr>
    </xdr:pic>
    <xdr:clientData/>
  </xdr:twoCellAnchor>
  <xdr:twoCellAnchor editAs="oneCell">
    <xdr:from>
      <xdr:col>1</xdr:col>
      <xdr:colOff>0</xdr:colOff>
      <xdr:row>0</xdr:row>
      <xdr:rowOff>0</xdr:rowOff>
    </xdr:from>
    <xdr:to>
      <xdr:col>3</xdr:col>
      <xdr:colOff>1028700</xdr:colOff>
      <xdr:row>2</xdr:row>
      <xdr:rowOff>57150</xdr:rowOff>
    </xdr:to>
    <xdr:pic>
      <xdr:nvPicPr>
        <xdr:cNvPr id="2" name="Picture 1">
          <a:extLst>
            <a:ext uri="{FF2B5EF4-FFF2-40B4-BE49-F238E27FC236}">
              <a16:creationId xmlns:a16="http://schemas.microsoft.com/office/drawing/2014/main" id="{195D2AB9-BAA4-7AB5-C994-9D3C49560C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025" y="0"/>
          <a:ext cx="2981325" cy="800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307729</xdr:colOff>
      <xdr:row>139</xdr:row>
      <xdr:rowOff>36634</xdr:rowOff>
    </xdr:from>
    <xdr:to>
      <xdr:col>7</xdr:col>
      <xdr:colOff>3641479</xdr:colOff>
      <xdr:row>143</xdr:row>
      <xdr:rowOff>21980</xdr:rowOff>
    </xdr:to>
    <xdr:sp macro="" textlink="">
      <xdr:nvSpPr>
        <xdr:cNvPr id="3" name="TextBox 2">
          <a:extLst>
            <a:ext uri="{FF2B5EF4-FFF2-40B4-BE49-F238E27FC236}">
              <a16:creationId xmlns:a16="http://schemas.microsoft.com/office/drawing/2014/main" id="{B83DB1AB-DC35-4F9E-846C-01995111C278}"/>
            </a:ext>
          </a:extLst>
        </xdr:cNvPr>
        <xdr:cNvSpPr txBox="1"/>
      </xdr:nvSpPr>
      <xdr:spPr>
        <a:xfrm>
          <a:off x="6872652" y="27783692"/>
          <a:ext cx="3333750" cy="7473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i="1"/>
            <a:t>Do not edit this section. </a:t>
          </a:r>
          <a:br>
            <a:rPr lang="en-US" sz="1050" b="1" i="1"/>
          </a:br>
          <a:r>
            <a:rPr lang="en-US" sz="1050" i="1"/>
            <a:t>Key Ratios and Financial Indicators are calculated automatically from Balance Sheet, Income Statement, and Other Measures data.</a:t>
          </a:r>
        </a:p>
      </xdr:txBody>
    </xdr:sp>
    <xdr:clientData/>
  </xdr:twoCellAnchor>
  <xdr:twoCellAnchor>
    <xdr:from>
      <xdr:col>2</xdr:col>
      <xdr:colOff>847622</xdr:colOff>
      <xdr:row>7</xdr:row>
      <xdr:rowOff>78560</xdr:rowOff>
    </xdr:from>
    <xdr:to>
      <xdr:col>6</xdr:col>
      <xdr:colOff>747661</xdr:colOff>
      <xdr:row>9</xdr:row>
      <xdr:rowOff>92178</xdr:rowOff>
    </xdr:to>
    <xdr:sp macro="" textlink="">
      <xdr:nvSpPr>
        <xdr:cNvPr id="11" name="TextBox 4">
          <a:extLst>
            <a:ext uri="{FF2B5EF4-FFF2-40B4-BE49-F238E27FC236}">
              <a16:creationId xmlns:a16="http://schemas.microsoft.com/office/drawing/2014/main" id="{24C31D60-592C-41C2-9949-06F89B80F387}"/>
            </a:ext>
            <a:ext uri="{147F2762-F138-4A5C-976F-8EAC2B608ADB}">
              <a16:predDERef xmlns:a16="http://schemas.microsoft.com/office/drawing/2014/main" pred="{B83DB1AB-DC35-4F9E-846C-01995111C278}"/>
            </a:ext>
          </a:extLst>
        </xdr:cNvPr>
        <xdr:cNvSpPr txBox="1"/>
      </xdr:nvSpPr>
      <xdr:spPr>
        <a:xfrm>
          <a:off x="4801009" y="1450979"/>
          <a:ext cx="4713749" cy="4028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000" b="1" i="1">
              <a:solidFill>
                <a:schemeClr val="dk1"/>
              </a:solidFill>
              <a:latin typeface="+mn-lt"/>
              <a:ea typeface="+mn-lt"/>
              <a:cs typeface="+mn-lt"/>
            </a:rPr>
            <a:t>Do not edit this section. </a:t>
          </a:r>
          <a:r>
            <a:rPr lang="en-US" sz="1000" i="1">
              <a:solidFill>
                <a:schemeClr val="dk1"/>
              </a:solidFill>
              <a:latin typeface="+mn-lt"/>
              <a:ea typeface="+mn-lt"/>
              <a:cs typeface="+mn-lt"/>
            </a:rPr>
            <a:t>Key Ratios and Financial Indicators are calculated automatically from Balance Sheet, Income Statement, and Other Measures data.</a:t>
          </a:r>
        </a:p>
      </xdr:txBody>
    </xdr:sp>
    <xdr:clientData/>
  </xdr:twoCellAnchor>
  <xdr:twoCellAnchor>
    <xdr:from>
      <xdr:col>1</xdr:col>
      <xdr:colOff>122903</xdr:colOff>
      <xdr:row>2</xdr:row>
      <xdr:rowOff>61451</xdr:rowOff>
    </xdr:from>
    <xdr:to>
      <xdr:col>1</xdr:col>
      <xdr:colOff>3543710</xdr:colOff>
      <xdr:row>4</xdr:row>
      <xdr:rowOff>122904</xdr:rowOff>
    </xdr:to>
    <xdr:sp macro="" textlink="">
      <xdr:nvSpPr>
        <xdr:cNvPr id="6" name="TextBox 1">
          <a:extLst>
            <a:ext uri="{FF2B5EF4-FFF2-40B4-BE49-F238E27FC236}">
              <a16:creationId xmlns:a16="http://schemas.microsoft.com/office/drawing/2014/main" id="{CC8E52A3-9CA1-4FC3-A255-67D3372DA7AC}"/>
            </a:ext>
          </a:extLst>
        </xdr:cNvPr>
        <xdr:cNvSpPr txBox="1"/>
      </xdr:nvSpPr>
      <xdr:spPr>
        <a:xfrm>
          <a:off x="265778" y="251951"/>
          <a:ext cx="3420807" cy="44245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solidFill>
                <a:srgbClr val="FF0000"/>
              </a:solidFill>
            </a:rPr>
            <a:t>Fill in Health System Name, State, and most current year in Column C</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ilbank.org/wp-content/uploads/2024/03/Hospital-Financial-Analyses.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milbank.org/wp-content/uploads/2024/03/Hospital-Financial-Analysis-Case-Studies.pdf" TargetMode="External"/><Relationship Id="rId1" Type="http://schemas.openxmlformats.org/officeDocument/2006/relationships/hyperlink" Target="https://www.milbank.org/wp-content/uploads/2024/03/Hospital-Financial-Analyses.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AE5E1-1F68-428B-9A65-BBF6F006C53B}">
  <dimension ref="B2:J13"/>
  <sheetViews>
    <sheetView tabSelected="1" workbookViewId="0">
      <selection activeCell="B5" sqref="B5:G5"/>
    </sheetView>
  </sheetViews>
  <sheetFormatPr baseColWidth="10" defaultColWidth="9.1640625" defaultRowHeight="15" x14ac:dyDescent="0.2"/>
  <cols>
    <col min="1" max="1" width="3" style="75" customWidth="1"/>
    <col min="2" max="2" width="20.1640625" style="75" customWidth="1"/>
    <col min="3" max="3" width="9.1640625" style="75"/>
    <col min="4" max="4" width="25.6640625" style="75" customWidth="1"/>
    <col min="5" max="6" width="9.1640625" style="75"/>
    <col min="7" max="7" width="57.83203125" style="75" customWidth="1"/>
    <col min="8" max="16384" width="9.1640625" style="75"/>
  </cols>
  <sheetData>
    <row r="2" spans="2:10" ht="43.5" customHeight="1" x14ac:dyDescent="0.2"/>
    <row r="3" spans="2:10" ht="42" customHeight="1" x14ac:dyDescent="0.35">
      <c r="B3" s="175" t="s">
        <v>0</v>
      </c>
      <c r="C3" s="175"/>
      <c r="D3" s="175"/>
      <c r="E3" s="175"/>
      <c r="F3" s="175"/>
      <c r="G3" s="175"/>
      <c r="H3" s="175"/>
      <c r="I3" s="175"/>
      <c r="J3" s="175"/>
    </row>
    <row r="4" spans="2:10" ht="120.75" customHeight="1" x14ac:dyDescent="0.25">
      <c r="B4" s="181" t="s">
        <v>265</v>
      </c>
      <c r="C4" s="181"/>
      <c r="D4" s="181"/>
      <c r="E4" s="181"/>
      <c r="F4" s="181"/>
      <c r="G4" s="181"/>
    </row>
    <row r="5" spans="2:10" ht="19" x14ac:dyDescent="0.25">
      <c r="B5" s="184" t="s">
        <v>266</v>
      </c>
      <c r="C5" s="184"/>
      <c r="D5" s="184"/>
      <c r="E5" s="184"/>
      <c r="F5" s="184"/>
      <c r="G5" s="184"/>
    </row>
    <row r="6" spans="2:10" x14ac:dyDescent="0.2">
      <c r="B6" s="180"/>
    </row>
    <row r="7" spans="2:10" x14ac:dyDescent="0.2">
      <c r="B7" s="180"/>
    </row>
    <row r="8" spans="2:10" ht="16" x14ac:dyDescent="0.2">
      <c r="B8" s="172" t="s">
        <v>1</v>
      </c>
      <c r="C8" s="173"/>
      <c r="D8" s="174" t="s">
        <v>264</v>
      </c>
    </row>
    <row r="9" spans="2:10" x14ac:dyDescent="0.2">
      <c r="B9" s="171"/>
      <c r="C9" s="171"/>
      <c r="D9" s="171"/>
    </row>
    <row r="10" spans="2:10" ht="96.75" customHeight="1" x14ac:dyDescent="0.2">
      <c r="B10" s="171"/>
      <c r="C10" s="182" t="s">
        <v>2</v>
      </c>
      <c r="D10" s="183"/>
    </row>
    <row r="11" spans="2:10" x14ac:dyDescent="0.2">
      <c r="B11" s="171"/>
      <c r="C11" s="176"/>
      <c r="D11" s="176"/>
    </row>
    <row r="12" spans="2:10" x14ac:dyDescent="0.2">
      <c r="B12" s="171"/>
      <c r="C12" s="176"/>
      <c r="D12" s="176"/>
    </row>
    <row r="13" spans="2:10" x14ac:dyDescent="0.2">
      <c r="B13" s="171"/>
      <c r="C13" s="171"/>
      <c r="D13" s="171"/>
    </row>
  </sheetData>
  <mergeCells count="3">
    <mergeCell ref="B4:G4"/>
    <mergeCell ref="C10:D10"/>
    <mergeCell ref="B5:G5"/>
  </mergeCells>
  <hyperlinks>
    <hyperlink ref="B5" r:id="rId1" display="Link: Analytic Guide to Hospital Financial Analyses" xr:uid="{B7E5B67F-EF43-4A2B-A353-3B303D1921F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1ADC2-4818-4666-BECE-507E80EF0454}">
  <dimension ref="B1:D43"/>
  <sheetViews>
    <sheetView topLeftCell="A16" zoomScale="130" zoomScaleNormal="130" workbookViewId="0">
      <selection activeCell="H34" sqref="H34"/>
    </sheetView>
  </sheetViews>
  <sheetFormatPr baseColWidth="10" defaultColWidth="9.1640625" defaultRowHeight="15" x14ac:dyDescent="0.2"/>
  <cols>
    <col min="1" max="2" width="1.6640625" style="75" customWidth="1"/>
    <col min="3" max="3" width="133.6640625" style="88" customWidth="1"/>
    <col min="4" max="4" width="1.6640625" style="75" customWidth="1"/>
    <col min="5" max="16384" width="9.1640625" style="75"/>
  </cols>
  <sheetData>
    <row r="1" spans="2:4" ht="16" thickBot="1" x14ac:dyDescent="0.25"/>
    <row r="2" spans="2:4" x14ac:dyDescent="0.2">
      <c r="B2" s="89"/>
      <c r="C2" s="90"/>
      <c r="D2" s="91"/>
    </row>
    <row r="3" spans="2:4" ht="44" x14ac:dyDescent="0.25">
      <c r="B3" s="92"/>
      <c r="C3" s="119" t="s">
        <v>268</v>
      </c>
      <c r="D3" s="93"/>
    </row>
    <row r="4" spans="2:4" x14ac:dyDescent="0.2">
      <c r="B4" s="92"/>
      <c r="D4" s="93"/>
    </row>
    <row r="5" spans="2:4" ht="16" x14ac:dyDescent="0.2">
      <c r="B5" s="92"/>
      <c r="C5" s="80" t="s">
        <v>3</v>
      </c>
      <c r="D5" s="93"/>
    </row>
    <row r="6" spans="2:4" ht="48" x14ac:dyDescent="0.2">
      <c r="B6" s="92"/>
      <c r="C6" s="94" t="s">
        <v>269</v>
      </c>
      <c r="D6" s="93"/>
    </row>
    <row r="7" spans="2:4" x14ac:dyDescent="0.2">
      <c r="B7" s="92"/>
      <c r="D7" s="93"/>
    </row>
    <row r="8" spans="2:4" ht="16" x14ac:dyDescent="0.2">
      <c r="B8" s="92"/>
      <c r="C8" s="179" t="s">
        <v>266</v>
      </c>
      <c r="D8" s="93"/>
    </row>
    <row r="9" spans="2:4" ht="16" x14ac:dyDescent="0.2">
      <c r="B9" s="92"/>
      <c r="C9" s="179" t="s">
        <v>267</v>
      </c>
      <c r="D9" s="93"/>
    </row>
    <row r="10" spans="2:4" x14ac:dyDescent="0.2">
      <c r="B10" s="92"/>
      <c r="C10" s="94"/>
      <c r="D10" s="93"/>
    </row>
    <row r="11" spans="2:4" ht="16" x14ac:dyDescent="0.2">
      <c r="B11" s="92"/>
      <c r="C11" s="81" t="s">
        <v>4</v>
      </c>
      <c r="D11" s="93"/>
    </row>
    <row r="12" spans="2:4" ht="16" x14ac:dyDescent="0.2">
      <c r="B12" s="92"/>
      <c r="C12" s="95" t="s">
        <v>5</v>
      </c>
      <c r="D12" s="93"/>
    </row>
    <row r="13" spans="2:4" ht="32" x14ac:dyDescent="0.2">
      <c r="B13" s="92"/>
      <c r="C13" s="94" t="s">
        <v>270</v>
      </c>
      <c r="D13" s="93"/>
    </row>
    <row r="14" spans="2:4" x14ac:dyDescent="0.2">
      <c r="B14" s="92"/>
      <c r="D14" s="93"/>
    </row>
    <row r="15" spans="2:4" ht="16" x14ac:dyDescent="0.2">
      <c r="B15" s="92"/>
      <c r="C15" s="95" t="s">
        <v>6</v>
      </c>
      <c r="D15" s="93"/>
    </row>
    <row r="16" spans="2:4" ht="48" x14ac:dyDescent="0.2">
      <c r="B16" s="92"/>
      <c r="C16" s="94" t="s">
        <v>271</v>
      </c>
      <c r="D16" s="93"/>
    </row>
    <row r="17" spans="2:4" x14ac:dyDescent="0.2">
      <c r="B17" s="92"/>
      <c r="C17" s="94"/>
      <c r="D17" s="93"/>
    </row>
    <row r="18" spans="2:4" ht="16" x14ac:dyDescent="0.2">
      <c r="B18" s="92"/>
      <c r="C18" s="95" t="s">
        <v>7</v>
      </c>
      <c r="D18" s="93"/>
    </row>
    <row r="19" spans="2:4" ht="32" x14ac:dyDescent="0.2">
      <c r="B19" s="92"/>
      <c r="C19" s="94" t="s">
        <v>8</v>
      </c>
      <c r="D19" s="93"/>
    </row>
    <row r="20" spans="2:4" x14ac:dyDescent="0.2">
      <c r="B20" s="92"/>
      <c r="D20" s="93"/>
    </row>
    <row r="21" spans="2:4" ht="48" x14ac:dyDescent="0.2">
      <c r="B21" s="92"/>
      <c r="C21" s="88" t="s">
        <v>9</v>
      </c>
      <c r="D21" s="93"/>
    </row>
    <row r="22" spans="2:4" ht="16" x14ac:dyDescent="0.2">
      <c r="B22" s="92"/>
      <c r="C22" s="121" t="s">
        <v>10</v>
      </c>
      <c r="D22" s="93"/>
    </row>
    <row r="23" spans="2:4" ht="48" x14ac:dyDescent="0.2">
      <c r="B23" s="92"/>
      <c r="C23" s="121" t="s">
        <v>11</v>
      </c>
      <c r="D23" s="93"/>
    </row>
    <row r="24" spans="2:4" ht="48" x14ac:dyDescent="0.2">
      <c r="B24" s="92"/>
      <c r="C24" s="122" t="s">
        <v>12</v>
      </c>
      <c r="D24" s="93"/>
    </row>
    <row r="25" spans="2:4" x14ac:dyDescent="0.2">
      <c r="B25" s="92"/>
      <c r="C25" s="94"/>
      <c r="D25" s="93"/>
    </row>
    <row r="26" spans="2:4" ht="16" x14ac:dyDescent="0.2">
      <c r="B26" s="92"/>
      <c r="C26" s="95" t="s">
        <v>13</v>
      </c>
      <c r="D26" s="93"/>
    </row>
    <row r="27" spans="2:4" ht="32" x14ac:dyDescent="0.2">
      <c r="B27" s="92"/>
      <c r="C27" s="177" t="s">
        <v>14</v>
      </c>
      <c r="D27" s="93"/>
    </row>
    <row r="28" spans="2:4" x14ac:dyDescent="0.2">
      <c r="B28" s="92"/>
      <c r="C28" s="96"/>
      <c r="D28" s="93"/>
    </row>
    <row r="29" spans="2:4" ht="112" x14ac:dyDescent="0.2">
      <c r="B29" s="92"/>
      <c r="C29" s="96" t="s">
        <v>272</v>
      </c>
      <c r="D29" s="93"/>
    </row>
    <row r="30" spans="2:4" x14ac:dyDescent="0.2">
      <c r="B30" s="92"/>
      <c r="C30" s="96"/>
      <c r="D30" s="93"/>
    </row>
    <row r="31" spans="2:4" ht="32" x14ac:dyDescent="0.2">
      <c r="B31" s="92"/>
      <c r="C31" s="118" t="s">
        <v>15</v>
      </c>
      <c r="D31" s="93"/>
    </row>
    <row r="32" spans="2:4" x14ac:dyDescent="0.2">
      <c r="B32" s="92"/>
      <c r="C32" s="118"/>
      <c r="D32" s="93"/>
    </row>
    <row r="33" spans="2:4" ht="64" x14ac:dyDescent="0.2">
      <c r="B33" s="92"/>
      <c r="C33" s="178" t="s">
        <v>273</v>
      </c>
      <c r="D33" s="93"/>
    </row>
    <row r="34" spans="2:4" x14ac:dyDescent="0.2">
      <c r="B34" s="92"/>
      <c r="C34" s="96"/>
      <c r="D34" s="93"/>
    </row>
    <row r="35" spans="2:4" x14ac:dyDescent="0.2">
      <c r="B35" s="92"/>
      <c r="C35" s="97" t="s">
        <v>16</v>
      </c>
      <c r="D35" s="93"/>
    </row>
    <row r="36" spans="2:4" ht="64" x14ac:dyDescent="0.2">
      <c r="B36" s="92"/>
      <c r="C36" s="94" t="s">
        <v>274</v>
      </c>
      <c r="D36" s="93"/>
    </row>
    <row r="37" spans="2:4" ht="16" thickBot="1" x14ac:dyDescent="0.25">
      <c r="B37" s="98"/>
      <c r="C37" s="99"/>
      <c r="D37" s="100"/>
    </row>
    <row r="41" spans="2:4" x14ac:dyDescent="0.2">
      <c r="C41" s="101"/>
    </row>
    <row r="42" spans="2:4" x14ac:dyDescent="0.2">
      <c r="C42" s="101"/>
    </row>
    <row r="43" spans="2:4" x14ac:dyDescent="0.2">
      <c r="C43" s="101"/>
    </row>
  </sheetData>
  <hyperlinks>
    <hyperlink ref="C8" r:id="rId1" display="Link: Analytic Guide to Hospital Financial Analyses" xr:uid="{0107FFEC-2DA1-41AB-A9C0-26DF8CE53881}"/>
    <hyperlink ref="C9" r:id="rId2" display="Link: Hospital Financial Analysis Case Studies" xr:uid="{9717F0F3-471D-4731-8626-079C78AA11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6FD46-A72D-4DFE-A456-425E521DF462}">
  <sheetPr codeName="Sheet1"/>
  <dimension ref="B1:O267"/>
  <sheetViews>
    <sheetView showGridLines="0" zoomScale="85" zoomScaleNormal="85" workbookViewId="0">
      <pane ySplit="5" topLeftCell="A25" activePane="bottomLeft" state="frozen"/>
      <selection pane="bottomLeft" activeCell="E42" sqref="E42"/>
    </sheetView>
  </sheetViews>
  <sheetFormatPr baseColWidth="10" defaultColWidth="8.83203125" defaultRowHeight="15" x14ac:dyDescent="0.2"/>
  <cols>
    <col min="1" max="1" width="2.1640625" customWidth="1"/>
    <col min="2" max="2" width="57.1640625" customWidth="1"/>
    <col min="3" max="3" width="19.6640625" style="2" bestFit="1" customWidth="1"/>
    <col min="4" max="4" width="17.33203125" style="2" bestFit="1" customWidth="1"/>
    <col min="5" max="5" width="17.83203125" style="2" customWidth="1"/>
    <col min="6" max="6" width="17.33203125" style="2" bestFit="1" customWidth="1"/>
    <col min="7" max="7" width="19.6640625" style="2" bestFit="1" customWidth="1"/>
    <col min="8" max="8" width="173.83203125" style="133" customWidth="1"/>
    <col min="9" max="9" width="48.83203125" style="56" customWidth="1"/>
    <col min="10" max="10" width="14.1640625" style="2" customWidth="1"/>
    <col min="11" max="11" width="13.5" style="2" bestFit="1" customWidth="1"/>
    <col min="12" max="12" width="11.6640625" style="2" bestFit="1" customWidth="1"/>
    <col min="13" max="15" width="9.1640625" style="2"/>
  </cols>
  <sheetData>
    <row r="1" spans="2:15" ht="16" x14ac:dyDescent="0.2">
      <c r="B1" s="192" t="s">
        <v>17</v>
      </c>
      <c r="C1" s="192"/>
      <c r="D1" s="192"/>
      <c r="E1" s="192"/>
      <c r="F1" s="192"/>
      <c r="G1" s="192"/>
      <c r="H1" s="130" t="s">
        <v>18</v>
      </c>
    </row>
    <row r="2" spans="2:15" ht="16" x14ac:dyDescent="0.2">
      <c r="B2" s="125" t="s">
        <v>19</v>
      </c>
      <c r="H2" s="131" t="s">
        <v>20</v>
      </c>
    </row>
    <row r="3" spans="2:15" ht="16" x14ac:dyDescent="0.2">
      <c r="B3" s="1"/>
      <c r="C3" s="82" t="s">
        <v>21</v>
      </c>
      <c r="D3" s="83" t="str">
        <f t="shared" ref="D3:G4" si="0">C3</f>
        <v>NAME</v>
      </c>
      <c r="E3" s="83" t="str">
        <f t="shared" si="0"/>
        <v>NAME</v>
      </c>
      <c r="F3" s="83" t="str">
        <f t="shared" si="0"/>
        <v>NAME</v>
      </c>
      <c r="G3" s="83" t="str">
        <f t="shared" si="0"/>
        <v>NAME</v>
      </c>
      <c r="H3" s="132" t="s">
        <v>22</v>
      </c>
    </row>
    <row r="4" spans="2:15" ht="16" x14ac:dyDescent="0.2">
      <c r="B4" s="5"/>
      <c r="C4" s="83" t="s">
        <v>23</v>
      </c>
      <c r="D4" s="83" t="str">
        <f t="shared" si="0"/>
        <v>State</v>
      </c>
      <c r="E4" s="83" t="str">
        <f t="shared" si="0"/>
        <v>State</v>
      </c>
      <c r="F4" s="83" t="str">
        <f t="shared" si="0"/>
        <v>State</v>
      </c>
      <c r="G4" s="83" t="str">
        <f t="shared" si="0"/>
        <v>State</v>
      </c>
      <c r="H4" s="132" t="s">
        <v>24</v>
      </c>
      <c r="O4"/>
    </row>
    <row r="5" spans="2:15" ht="16" x14ac:dyDescent="0.2">
      <c r="B5" s="5"/>
      <c r="C5" s="120" t="s">
        <v>25</v>
      </c>
      <c r="D5" s="120" t="str">
        <f>IF(ISNUMBER(C5),(C5-1),"NA")</f>
        <v>NA</v>
      </c>
      <c r="E5" s="120" t="str">
        <f>IF(ISNUMBER(D5),(D5-1),"NA")</f>
        <v>NA</v>
      </c>
      <c r="F5" s="120" t="str">
        <f>IF(ISNUMBER(E5),(E5-1),"NA")</f>
        <v>NA</v>
      </c>
      <c r="G5" s="120" t="str">
        <f>IF(ISNUMBER(F5),(F5-1),"NA")</f>
        <v>NA</v>
      </c>
      <c r="H5" s="132" t="s">
        <v>26</v>
      </c>
      <c r="O5"/>
    </row>
    <row r="6" spans="2:15" ht="16" thickBot="1" x14ac:dyDescent="0.25">
      <c r="B6" s="5"/>
      <c r="O6"/>
    </row>
    <row r="7" spans="2:15" x14ac:dyDescent="0.2">
      <c r="B7" s="185" t="s">
        <v>27</v>
      </c>
      <c r="C7" s="186"/>
      <c r="D7" s="186"/>
      <c r="E7" s="186"/>
      <c r="F7" s="186"/>
      <c r="G7" s="186"/>
      <c r="H7" s="134"/>
      <c r="I7" s="70"/>
      <c r="O7"/>
    </row>
    <row r="8" spans="2:15" x14ac:dyDescent="0.2">
      <c r="B8" s="167"/>
      <c r="C8" s="84"/>
      <c r="D8" s="84"/>
      <c r="E8" s="84"/>
      <c r="F8" s="84"/>
      <c r="G8" s="84"/>
      <c r="H8" s="135"/>
    </row>
    <row r="9" spans="2:15" x14ac:dyDescent="0.2">
      <c r="B9" s="167"/>
      <c r="C9" s="84"/>
      <c r="D9" s="84"/>
      <c r="E9" s="84"/>
      <c r="F9" s="84"/>
      <c r="G9" s="84"/>
      <c r="H9" s="135"/>
    </row>
    <row r="10" spans="2:15" ht="16" x14ac:dyDescent="0.2">
      <c r="B10" s="167" t="s">
        <v>28</v>
      </c>
      <c r="C10" s="84"/>
      <c r="D10" s="84"/>
      <c r="E10" s="84"/>
      <c r="F10" s="84"/>
      <c r="G10" s="84"/>
      <c r="H10" s="135" t="s">
        <v>29</v>
      </c>
    </row>
    <row r="11" spans="2:15" ht="16" x14ac:dyDescent="0.2">
      <c r="B11" s="162" t="s">
        <v>30</v>
      </c>
      <c r="C11" s="163" t="str">
        <f>IFERROR((C150+SUM(C83:C86)-C117)/(C148),"NA")</f>
        <v>NA</v>
      </c>
      <c r="D11" s="163" t="str">
        <f>IFERROR((D150+SUM(D83:D86)-D117)/(D148),"NA")</f>
        <v>NA</v>
      </c>
      <c r="E11" s="163" t="str">
        <f>IFERROR((E150+SUM(E83:E86))/E148,"NA")</f>
        <v>NA</v>
      </c>
      <c r="F11" s="163" t="str">
        <f>IFERROR((F150+SUM(F83:F86))/F148,"NA")</f>
        <v>NA</v>
      </c>
      <c r="G11" s="163" t="str">
        <f>IFERROR((G150+SUM(G83:G86))/G148,"NA")</f>
        <v>NA</v>
      </c>
      <c r="H11" s="170" t="s">
        <v>248</v>
      </c>
      <c r="I11" s="2"/>
    </row>
    <row r="12" spans="2:15" ht="32" x14ac:dyDescent="0.2">
      <c r="B12" s="162" t="s">
        <v>31</v>
      </c>
      <c r="C12" s="163" t="str">
        <f>IFERROR((C152-C97+SUM(C83:C85))/(C148+C151-C97-C86-C98), "NA")</f>
        <v>NA</v>
      </c>
      <c r="D12" s="163" t="str">
        <f>IFERROR((D152-D97+SUM(D83:D85))/(D148+D151-D97-D86-D98), "NA")</f>
        <v>NA</v>
      </c>
      <c r="E12" s="163" t="str">
        <f>IFERROR((E152-E97+SUM(E83:E85))/(E148+E151-E97), "NA")</f>
        <v>NA</v>
      </c>
      <c r="F12" s="163" t="str">
        <f>IFERROR((F152-F97+SUM(F83:F85))/(F148+F151-F97), "NA")</f>
        <v>NA</v>
      </c>
      <c r="G12" s="163" t="str">
        <f>IFERROR((G152-G97+SUM(G83:G85))/(G148+G151-G97), "NA")</f>
        <v>NA</v>
      </c>
      <c r="H12" s="164" t="s">
        <v>249</v>
      </c>
      <c r="I12" s="2"/>
      <c r="J12" s="79"/>
      <c r="K12" s="4"/>
    </row>
    <row r="13" spans="2:15" x14ac:dyDescent="0.2">
      <c r="B13" s="167" t="s">
        <v>32</v>
      </c>
      <c r="C13" s="124"/>
      <c r="D13" s="124"/>
      <c r="E13" s="124"/>
      <c r="F13" s="124"/>
      <c r="G13" s="124"/>
      <c r="H13" s="164"/>
      <c r="I13" s="4"/>
    </row>
    <row r="14" spans="2:15" ht="16" x14ac:dyDescent="0.2">
      <c r="B14" s="162" t="s">
        <v>33</v>
      </c>
      <c r="C14" s="85" t="str">
        <f>IFERROR((C146)/((C149-C86-C85)/(365)), "NA")</f>
        <v>NA</v>
      </c>
      <c r="D14" s="85" t="str">
        <f>IFERROR((D146)/((D149-D86-D85)/(365)), "NA")</f>
        <v>NA</v>
      </c>
      <c r="E14" s="85" t="str">
        <f>IFERROR((E146)/((E149-E85)/(365)), "NA")</f>
        <v>NA</v>
      </c>
      <c r="F14" s="85" t="str">
        <f>IFERROR((F146)/((F149-F85)/(365)), "NA")</f>
        <v>NA</v>
      </c>
      <c r="G14" s="85" t="str">
        <f>IFERROR((G146)/((G149-G85)/(365)), "NA")</f>
        <v>NA</v>
      </c>
      <c r="H14" s="164" t="s">
        <v>250</v>
      </c>
      <c r="I14" s="2"/>
    </row>
    <row r="15" spans="2:15" ht="16" x14ac:dyDescent="0.2">
      <c r="B15" s="162" t="s">
        <v>34</v>
      </c>
      <c r="C15" s="85" t="str">
        <f>IFERROR(C31/(C77/365), "NA")</f>
        <v>NA</v>
      </c>
      <c r="D15" s="85" t="str">
        <f>IFERROR(D31/(D77/365), "NA")</f>
        <v>NA</v>
      </c>
      <c r="E15" s="85" t="str">
        <f>IFERROR(E31/(E77/365), "NA")</f>
        <v>NA</v>
      </c>
      <c r="F15" s="85" t="str">
        <f>IFERROR(F31/(F77/365), "NA")</f>
        <v>NA</v>
      </c>
      <c r="G15" s="85" t="str">
        <f>IFERROR(G31/(G77/365), "NA")</f>
        <v>NA</v>
      </c>
      <c r="H15" s="164" t="s">
        <v>251</v>
      </c>
      <c r="I15"/>
    </row>
    <row r="16" spans="2:15" x14ac:dyDescent="0.2">
      <c r="B16" s="167" t="s">
        <v>35</v>
      </c>
      <c r="C16" s="124"/>
      <c r="D16" s="124"/>
      <c r="E16" s="124"/>
      <c r="F16" s="124"/>
      <c r="G16" s="124"/>
      <c r="H16" s="164"/>
      <c r="I16"/>
    </row>
    <row r="17" spans="2:13" ht="16" x14ac:dyDescent="0.2">
      <c r="B17" s="162" t="s">
        <v>36</v>
      </c>
      <c r="C17" s="85" t="str">
        <f>IF(D49=0, "NA", IFERROR((C152-C97+SUM(C83:C85))/SUM(D49,C84), "NA"))</f>
        <v>NA</v>
      </c>
      <c r="D17" s="85" t="str">
        <f>IF(E49=0, "NA", IFERROR((D152-D97+SUM(D83:D85))/SUM(E49,D84), "NA"))</f>
        <v>NA</v>
      </c>
      <c r="E17" s="85" t="str">
        <f>IF(F49=0, "NA", IFERROR((E152-E97+SUM(E83:E85))/SUM(F49,E84), "NA"))</f>
        <v>NA</v>
      </c>
      <c r="F17" s="85" t="str">
        <f>IF(G49=0, "NA", IFERROR((F152-F97+SUM(F83:F85))/SUM(G49,F84), "NA"))</f>
        <v>NA</v>
      </c>
      <c r="G17" s="85" t="str">
        <f>IF(I49=0, "NA", IFERROR((G152-G97+SUM(G83:G85))/SUM(I49,G84), "NA"))</f>
        <v>NA</v>
      </c>
      <c r="H17" s="164" t="s">
        <v>252</v>
      </c>
      <c r="I17"/>
    </row>
    <row r="18" spans="2:13" ht="16" x14ac:dyDescent="0.2">
      <c r="B18" s="162" t="s">
        <v>37</v>
      </c>
      <c r="C18" s="123" t="str">
        <f>IFERROR(SUM(C57)/(SUM(C57,C145)), "NA")</f>
        <v>NA</v>
      </c>
      <c r="D18" s="123" t="str">
        <f>IFERROR(SUM(D57)/(SUM(D57,D145)), "NA")</f>
        <v>NA</v>
      </c>
      <c r="E18" s="123" t="str">
        <f>IFERROR(SUM(E57)/(SUM(E57,E145)), "NA")</f>
        <v>NA</v>
      </c>
      <c r="F18" s="123" t="str">
        <f>IFERROR(SUM(F57)/(SUM(F57,F145)), "NA")</f>
        <v>NA</v>
      </c>
      <c r="G18" s="123" t="str">
        <f>IFERROR(SUM(G57)/(SUM(G57,G145)), "NA")</f>
        <v>NA</v>
      </c>
      <c r="H18" s="164" t="s">
        <v>253</v>
      </c>
      <c r="I18"/>
    </row>
    <row r="19" spans="2:13" x14ac:dyDescent="0.2">
      <c r="B19" s="167" t="s">
        <v>38</v>
      </c>
      <c r="C19" s="124"/>
      <c r="D19" s="124"/>
      <c r="E19" s="124"/>
      <c r="F19" s="124"/>
      <c r="G19" s="124"/>
      <c r="H19" s="136"/>
      <c r="I19"/>
    </row>
    <row r="20" spans="2:13" ht="16" x14ac:dyDescent="0.2">
      <c r="B20" s="162" t="s">
        <v>39</v>
      </c>
      <c r="C20" s="123" t="str">
        <f>IFERROR(ABS(C116/C85), "NA")</f>
        <v>NA</v>
      </c>
      <c r="D20" s="123" t="str">
        <f>IFERROR(ABS(D116/D85), "NA")</f>
        <v>NA</v>
      </c>
      <c r="E20" s="123" t="str">
        <f>IFERROR(ABS(E116/E85), "NA")</f>
        <v>NA</v>
      </c>
      <c r="F20" s="123" t="str">
        <f>IFERROR(ABS(F116/F85), "NA")</f>
        <v>NA</v>
      </c>
      <c r="G20" s="123" t="str">
        <f>IFERROR(ABS(G116/G85), "NA")</f>
        <v>NA</v>
      </c>
      <c r="H20" s="164" t="s">
        <v>254</v>
      </c>
      <c r="I20"/>
    </row>
    <row r="21" spans="2:13" x14ac:dyDescent="0.2">
      <c r="B21" s="165" t="s">
        <v>40</v>
      </c>
      <c r="C21" s="166" t="str">
        <f>IFERROR(ABS(SUM(C116:G116)/SUM(C85:G85)),"NA")</f>
        <v>NA</v>
      </c>
      <c r="D21" s="123"/>
      <c r="E21" s="123"/>
      <c r="F21" s="123"/>
      <c r="G21" s="123"/>
      <c r="H21" s="137"/>
      <c r="I21" s="70"/>
    </row>
    <row r="22" spans="2:13" ht="16" x14ac:dyDescent="0.2">
      <c r="B22" s="162" t="s">
        <v>41</v>
      </c>
      <c r="C22" s="85" t="str">
        <f>IFERROR(ABS(C115/C85), "NA")</f>
        <v>NA</v>
      </c>
      <c r="D22" s="85" t="str">
        <f>IFERROR(ABS(D115/D85), "NA")</f>
        <v>NA</v>
      </c>
      <c r="E22" s="85" t="str">
        <f>IFERROR(ABS(E115/E85), "NA")</f>
        <v>NA</v>
      </c>
      <c r="F22" s="85" t="str">
        <f>IFERROR(ABS(F115/F85), "NA")</f>
        <v>NA</v>
      </c>
      <c r="G22" s="85" t="str">
        <f>IFERROR(ABS(G115/G85), "NA")</f>
        <v>NA</v>
      </c>
      <c r="H22" s="164" t="s">
        <v>255</v>
      </c>
      <c r="I22"/>
    </row>
    <row r="23" spans="2:13" ht="16" thickBot="1" x14ac:dyDescent="0.25">
      <c r="B23" s="54"/>
      <c r="C23" s="86"/>
      <c r="D23" s="87"/>
      <c r="E23" s="87"/>
      <c r="F23" s="87"/>
      <c r="G23" s="87"/>
      <c r="H23" s="138"/>
      <c r="I23"/>
    </row>
    <row r="24" spans="2:13" ht="16" thickBot="1" x14ac:dyDescent="0.25">
      <c r="C24"/>
      <c r="D24"/>
      <c r="E24"/>
      <c r="F24"/>
      <c r="G24"/>
      <c r="H24" s="139"/>
    </row>
    <row r="25" spans="2:13" x14ac:dyDescent="0.2">
      <c r="B25" s="185" t="s">
        <v>42</v>
      </c>
      <c r="C25" s="186"/>
      <c r="D25" s="186"/>
      <c r="E25" s="186"/>
      <c r="F25" s="186"/>
      <c r="G25" s="186"/>
      <c r="H25" s="134"/>
    </row>
    <row r="26" spans="2:13" ht="16" x14ac:dyDescent="0.2">
      <c r="B26" s="44" t="s">
        <v>43</v>
      </c>
      <c r="C26" s="64"/>
      <c r="D26" s="64"/>
      <c r="E26" s="64"/>
      <c r="F26" s="64"/>
      <c r="G26" s="64"/>
      <c r="H26" s="140" t="s">
        <v>29</v>
      </c>
    </row>
    <row r="27" spans="2:13" x14ac:dyDescent="0.2">
      <c r="B27" s="11"/>
      <c r="C27" s="64"/>
      <c r="D27" s="64"/>
      <c r="E27" s="64"/>
      <c r="F27" s="64"/>
      <c r="G27" s="64"/>
      <c r="H27" s="141"/>
    </row>
    <row r="28" spans="2:13" x14ac:dyDescent="0.2">
      <c r="B28" s="44" t="s">
        <v>44</v>
      </c>
      <c r="C28" s="74"/>
      <c r="D28" s="64"/>
      <c r="E28" s="64"/>
      <c r="F28" s="64"/>
      <c r="G28" s="64"/>
      <c r="H28" s="140"/>
    </row>
    <row r="29" spans="2:13" ht="16" x14ac:dyDescent="0.2">
      <c r="B29" s="11" t="s">
        <v>45</v>
      </c>
      <c r="C29" s="76">
        <v>0</v>
      </c>
      <c r="D29" s="76">
        <v>0</v>
      </c>
      <c r="E29" s="76">
        <v>0</v>
      </c>
      <c r="F29" s="76">
        <v>0</v>
      </c>
      <c r="G29" s="76">
        <v>0</v>
      </c>
      <c r="H29" s="142" t="s">
        <v>46</v>
      </c>
      <c r="I29" s="77"/>
    </row>
    <row r="30" spans="2:13" ht="16" x14ac:dyDescent="0.2">
      <c r="B30" s="11" t="s">
        <v>47</v>
      </c>
      <c r="C30" s="76">
        <v>0</v>
      </c>
      <c r="D30" s="76">
        <v>0</v>
      </c>
      <c r="E30" s="76">
        <v>0</v>
      </c>
      <c r="F30" s="76">
        <v>0</v>
      </c>
      <c r="G30" s="76">
        <v>0</v>
      </c>
      <c r="H30" s="142" t="s">
        <v>48</v>
      </c>
      <c r="J30" s="7"/>
      <c r="K30" s="7"/>
      <c r="L30" s="7"/>
      <c r="M30" s="7"/>
    </row>
    <row r="31" spans="2:13" ht="16" x14ac:dyDescent="0.2">
      <c r="B31" s="11" t="s">
        <v>49</v>
      </c>
      <c r="C31" s="76">
        <v>0</v>
      </c>
      <c r="D31" s="76">
        <v>0</v>
      </c>
      <c r="E31" s="76">
        <v>0</v>
      </c>
      <c r="F31" s="76">
        <v>0</v>
      </c>
      <c r="G31" s="76">
        <v>0</v>
      </c>
      <c r="H31" s="142" t="s">
        <v>50</v>
      </c>
      <c r="J31" s="8"/>
      <c r="K31" s="7"/>
      <c r="L31" s="7"/>
      <c r="M31" s="7"/>
    </row>
    <row r="32" spans="2:13" ht="16" x14ac:dyDescent="0.2">
      <c r="B32" s="11" t="s">
        <v>51</v>
      </c>
      <c r="C32" s="76">
        <v>0</v>
      </c>
      <c r="D32" s="76">
        <v>0</v>
      </c>
      <c r="E32" s="76">
        <v>0</v>
      </c>
      <c r="F32" s="76">
        <v>0</v>
      </c>
      <c r="G32" s="76">
        <v>0</v>
      </c>
      <c r="H32" s="142" t="s">
        <v>52</v>
      </c>
      <c r="I32" s="69"/>
      <c r="J32" s="78"/>
      <c r="K32" s="7"/>
      <c r="L32" s="78"/>
      <c r="M32" s="7"/>
    </row>
    <row r="33" spans="2:15" ht="16" x14ac:dyDescent="0.2">
      <c r="B33" s="11" t="s">
        <v>53</v>
      </c>
      <c r="C33" s="76">
        <v>0</v>
      </c>
      <c r="D33" s="76">
        <v>0</v>
      </c>
      <c r="E33" s="76">
        <v>0</v>
      </c>
      <c r="F33" s="76">
        <v>0</v>
      </c>
      <c r="G33" s="76">
        <v>0</v>
      </c>
      <c r="H33" s="142" t="s">
        <v>54</v>
      </c>
      <c r="I33" s="69"/>
      <c r="J33" s="78"/>
      <c r="K33" s="7"/>
      <c r="L33" s="7"/>
      <c r="M33" s="7"/>
    </row>
    <row r="34" spans="2:15" ht="16" x14ac:dyDescent="0.2">
      <c r="B34" s="161" t="s">
        <v>55</v>
      </c>
      <c r="C34" s="168">
        <v>0</v>
      </c>
      <c r="D34" s="168">
        <v>0</v>
      </c>
      <c r="E34" s="168">
        <v>0</v>
      </c>
      <c r="F34" s="168">
        <v>0</v>
      </c>
      <c r="G34" s="168">
        <v>0</v>
      </c>
      <c r="H34" s="143" t="s">
        <v>56</v>
      </c>
      <c r="J34" s="7"/>
      <c r="K34" s="7"/>
      <c r="L34" s="7"/>
      <c r="M34" s="7"/>
      <c r="O34"/>
    </row>
    <row r="35" spans="2:15" x14ac:dyDescent="0.2">
      <c r="B35" s="11"/>
      <c r="C35" s="64"/>
      <c r="D35" s="64"/>
      <c r="E35" s="64"/>
      <c r="F35" s="64"/>
      <c r="G35" s="64"/>
      <c r="H35" s="141"/>
    </row>
    <row r="36" spans="2:15" x14ac:dyDescent="0.2">
      <c r="B36" s="44" t="s">
        <v>57</v>
      </c>
      <c r="C36" s="74"/>
      <c r="D36" s="64"/>
      <c r="E36" s="64"/>
      <c r="F36" s="64"/>
      <c r="G36" s="64"/>
      <c r="H36" s="141"/>
    </row>
    <row r="37" spans="2:15" ht="16" x14ac:dyDescent="0.2">
      <c r="B37" s="11" t="s">
        <v>58</v>
      </c>
      <c r="C37" s="76">
        <v>0</v>
      </c>
      <c r="D37" s="62">
        <v>0</v>
      </c>
      <c r="E37" s="62">
        <v>0</v>
      </c>
      <c r="F37" s="62">
        <v>0</v>
      </c>
      <c r="G37" s="62">
        <v>0</v>
      </c>
      <c r="H37" s="142" t="s">
        <v>59</v>
      </c>
      <c r="J37" s="6"/>
    </row>
    <row r="38" spans="2:15" ht="16" x14ac:dyDescent="0.2">
      <c r="B38" s="11" t="s">
        <v>60</v>
      </c>
      <c r="C38" s="62">
        <v>0</v>
      </c>
      <c r="D38" s="62">
        <v>0</v>
      </c>
      <c r="E38" s="62">
        <v>0</v>
      </c>
      <c r="F38" s="62">
        <v>0</v>
      </c>
      <c r="G38" s="62">
        <v>0</v>
      </c>
      <c r="H38" s="142" t="s">
        <v>61</v>
      </c>
    </row>
    <row r="39" spans="2:15" ht="16" x14ac:dyDescent="0.2">
      <c r="B39" s="11" t="s">
        <v>62</v>
      </c>
      <c r="C39" s="62">
        <v>0</v>
      </c>
      <c r="D39" s="62">
        <v>0</v>
      </c>
      <c r="E39" s="62">
        <v>0</v>
      </c>
      <c r="F39" s="62">
        <v>0</v>
      </c>
      <c r="G39" s="62">
        <v>0</v>
      </c>
      <c r="H39" s="142" t="s">
        <v>63</v>
      </c>
    </row>
    <row r="40" spans="2:15" ht="16" x14ac:dyDescent="0.2">
      <c r="B40" s="11" t="s">
        <v>64</v>
      </c>
      <c r="C40" s="62">
        <v>0</v>
      </c>
      <c r="D40" s="62">
        <v>0</v>
      </c>
      <c r="E40" s="62">
        <v>0</v>
      </c>
      <c r="F40" s="62">
        <v>0</v>
      </c>
      <c r="G40" s="62">
        <v>0</v>
      </c>
      <c r="H40" s="142" t="s">
        <v>65</v>
      </c>
      <c r="I40" s="69"/>
    </row>
    <row r="41" spans="2:15" ht="16" x14ac:dyDescent="0.2">
      <c r="B41" s="11" t="s">
        <v>66</v>
      </c>
      <c r="C41" s="62">
        <v>0</v>
      </c>
      <c r="D41" s="62">
        <v>0</v>
      </c>
      <c r="E41" s="62">
        <v>0</v>
      </c>
      <c r="F41" s="62">
        <v>0</v>
      </c>
      <c r="G41" s="62">
        <v>0</v>
      </c>
      <c r="H41" s="142" t="s">
        <v>67</v>
      </c>
    </row>
    <row r="42" spans="2:15" ht="16" x14ac:dyDescent="0.2">
      <c r="B42" s="46" t="s">
        <v>68</v>
      </c>
      <c r="C42" s="60" t="str">
        <f>IF(SUM(C41,CD30)=0, "NA", C41-C30)</f>
        <v>NA</v>
      </c>
      <c r="D42" s="60" t="str">
        <f>IF(SUM(D41,CE30)=0, "NA", D41-D30)</f>
        <v>NA</v>
      </c>
      <c r="E42" s="60" t="str">
        <f>IF(SUM(E41,CF30)=0, "NA", E41-E30)</f>
        <v>NA</v>
      </c>
      <c r="F42" s="60" t="str">
        <f>IF(SUM(F41,CG30)=0, "NA", F41-F30)</f>
        <v>NA</v>
      </c>
      <c r="G42" s="60" t="str">
        <f>IF(SUM(G41,CH30)=0, "NA", G41-G30)</f>
        <v>NA</v>
      </c>
      <c r="H42" s="142" t="s">
        <v>69</v>
      </c>
    </row>
    <row r="43" spans="2:15" ht="16" x14ac:dyDescent="0.2">
      <c r="B43" s="47" t="s">
        <v>70</v>
      </c>
      <c r="C43" s="63">
        <v>0</v>
      </c>
      <c r="D43" s="63">
        <v>0</v>
      </c>
      <c r="E43" s="63">
        <v>0</v>
      </c>
      <c r="F43" s="63">
        <v>0</v>
      </c>
      <c r="G43" s="63">
        <v>0</v>
      </c>
      <c r="H43" s="143" t="s">
        <v>56</v>
      </c>
    </row>
    <row r="44" spans="2:15" x14ac:dyDescent="0.2">
      <c r="B44" s="11"/>
      <c r="C44" s="74"/>
      <c r="D44" s="64"/>
      <c r="E44" s="64"/>
      <c r="F44" s="64"/>
      <c r="G44" s="64"/>
      <c r="H44" s="141"/>
    </row>
    <row r="45" spans="2:15" x14ac:dyDescent="0.2">
      <c r="B45" s="48"/>
      <c r="C45" s="68"/>
      <c r="D45" s="68"/>
      <c r="E45" s="68"/>
      <c r="F45" s="68"/>
      <c r="G45" s="68"/>
      <c r="H45" s="144"/>
    </row>
    <row r="46" spans="2:15" x14ac:dyDescent="0.2">
      <c r="B46" s="44" t="s">
        <v>71</v>
      </c>
      <c r="C46" s="64"/>
      <c r="D46" s="64"/>
      <c r="E46" s="64"/>
      <c r="F46" s="64"/>
      <c r="G46" s="64"/>
      <c r="H46" s="141"/>
    </row>
    <row r="47" spans="2:15" x14ac:dyDescent="0.2">
      <c r="B47" s="11"/>
      <c r="C47" s="64"/>
      <c r="D47" s="64"/>
      <c r="E47" s="64"/>
      <c r="F47" s="64"/>
      <c r="G47" s="64"/>
      <c r="H47" s="141"/>
    </row>
    <row r="48" spans="2:15" x14ac:dyDescent="0.2">
      <c r="B48" s="44" t="s">
        <v>72</v>
      </c>
      <c r="C48" s="64"/>
      <c r="D48" s="64"/>
      <c r="E48" s="64"/>
      <c r="F48" s="64"/>
      <c r="G48" s="64"/>
      <c r="H48" s="141"/>
    </row>
    <row r="49" spans="2:15" ht="16" x14ac:dyDescent="0.2">
      <c r="B49" s="11" t="s">
        <v>73</v>
      </c>
      <c r="C49" s="66">
        <v>0</v>
      </c>
      <c r="D49" s="66">
        <v>0</v>
      </c>
      <c r="E49" s="66">
        <v>0</v>
      </c>
      <c r="F49" s="66">
        <v>0</v>
      </c>
      <c r="G49" s="66">
        <v>0</v>
      </c>
      <c r="H49" s="142" t="s">
        <v>74</v>
      </c>
      <c r="I49" s="73"/>
    </row>
    <row r="50" spans="2:15" ht="16" x14ac:dyDescent="0.2">
      <c r="B50" s="11" t="s">
        <v>75</v>
      </c>
      <c r="C50" s="66">
        <v>0</v>
      </c>
      <c r="D50" s="66">
        <v>0</v>
      </c>
      <c r="E50" s="66">
        <v>0</v>
      </c>
      <c r="F50" s="66">
        <v>0</v>
      </c>
      <c r="G50" s="66">
        <v>0</v>
      </c>
      <c r="H50" s="142" t="s">
        <v>76</v>
      </c>
      <c r="I50" s="73"/>
    </row>
    <row r="51" spans="2:15" ht="16" x14ac:dyDescent="0.2">
      <c r="B51" s="11" t="s">
        <v>77</v>
      </c>
      <c r="C51" s="66">
        <v>0</v>
      </c>
      <c r="D51" s="66">
        <v>0</v>
      </c>
      <c r="E51" s="66">
        <v>0</v>
      </c>
      <c r="F51" s="66">
        <v>0</v>
      </c>
      <c r="G51" s="66">
        <v>0</v>
      </c>
      <c r="H51" s="142" t="s">
        <v>78</v>
      </c>
      <c r="I51" s="69"/>
    </row>
    <row r="52" spans="2:15" ht="16" x14ac:dyDescent="0.2">
      <c r="B52" s="11" t="s">
        <v>79</v>
      </c>
      <c r="C52" s="66">
        <v>0</v>
      </c>
      <c r="D52" s="66">
        <v>0</v>
      </c>
      <c r="E52" s="66">
        <v>0</v>
      </c>
      <c r="F52" s="66">
        <v>0</v>
      </c>
      <c r="G52" s="66">
        <v>0</v>
      </c>
      <c r="H52" s="143" t="s">
        <v>80</v>
      </c>
      <c r="I52" s="71"/>
      <c r="J52" s="7"/>
      <c r="K52" s="7"/>
      <c r="L52" s="7"/>
      <c r="M52" s="7"/>
      <c r="N52" s="7"/>
      <c r="O52" s="7"/>
    </row>
    <row r="53" spans="2:15" ht="16" x14ac:dyDescent="0.2">
      <c r="B53" s="49" t="s">
        <v>81</v>
      </c>
      <c r="C53" s="66">
        <v>0</v>
      </c>
      <c r="D53" s="66">
        <v>0</v>
      </c>
      <c r="E53" s="66">
        <v>0</v>
      </c>
      <c r="F53" s="66">
        <v>0</v>
      </c>
      <c r="G53" s="66">
        <v>0</v>
      </c>
      <c r="H53" s="142" t="s">
        <v>82</v>
      </c>
    </row>
    <row r="54" spans="2:15" ht="16" x14ac:dyDescent="0.2">
      <c r="B54" s="44" t="s">
        <v>83</v>
      </c>
      <c r="C54" s="63">
        <v>0</v>
      </c>
      <c r="D54" s="63">
        <v>0</v>
      </c>
      <c r="E54" s="63">
        <v>0</v>
      </c>
      <c r="F54" s="63">
        <v>0</v>
      </c>
      <c r="G54" s="63">
        <v>0</v>
      </c>
      <c r="H54" s="143" t="s">
        <v>56</v>
      </c>
    </row>
    <row r="55" spans="2:15" x14ac:dyDescent="0.2">
      <c r="B55" s="11"/>
      <c r="C55" s="64"/>
      <c r="D55" s="64"/>
      <c r="E55" s="64"/>
      <c r="F55" s="64"/>
      <c r="G55" s="64"/>
      <c r="H55" s="141"/>
    </row>
    <row r="56" spans="2:15" x14ac:dyDescent="0.2">
      <c r="B56" s="44" t="s">
        <v>84</v>
      </c>
      <c r="C56" s="64"/>
      <c r="D56" s="64"/>
      <c r="E56" s="64"/>
      <c r="F56" s="64"/>
      <c r="G56" s="64"/>
      <c r="H56" s="141"/>
    </row>
    <row r="57" spans="2:15" ht="16" x14ac:dyDescent="0.2">
      <c r="B57" s="11" t="s">
        <v>85</v>
      </c>
      <c r="C57" s="62">
        <v>0</v>
      </c>
      <c r="D57" s="62">
        <v>0</v>
      </c>
      <c r="E57" s="62">
        <v>0</v>
      </c>
      <c r="F57" s="62">
        <v>0</v>
      </c>
      <c r="G57" s="62">
        <v>0</v>
      </c>
      <c r="H57" s="142" t="s">
        <v>86</v>
      </c>
    </row>
    <row r="58" spans="2:15" ht="16" x14ac:dyDescent="0.2">
      <c r="B58" s="11" t="s">
        <v>87</v>
      </c>
      <c r="C58" s="66">
        <v>0</v>
      </c>
      <c r="D58" s="66">
        <v>0</v>
      </c>
      <c r="E58" s="66">
        <v>0</v>
      </c>
      <c r="F58" s="66">
        <v>0</v>
      </c>
      <c r="G58" s="66">
        <v>0</v>
      </c>
      <c r="H58" s="143" t="s">
        <v>88</v>
      </c>
      <c r="I58" s="72"/>
      <c r="J58" s="7"/>
      <c r="K58" s="7"/>
      <c r="L58" s="7"/>
      <c r="M58" s="7"/>
      <c r="N58" s="7"/>
      <c r="O58" s="7"/>
    </row>
    <row r="59" spans="2:15" ht="16" x14ac:dyDescent="0.2">
      <c r="B59" s="11" t="s">
        <v>89</v>
      </c>
      <c r="C59" s="62">
        <v>0</v>
      </c>
      <c r="D59" s="62">
        <v>0</v>
      </c>
      <c r="E59" s="62">
        <v>0</v>
      </c>
      <c r="F59" s="62">
        <v>0</v>
      </c>
      <c r="G59" s="62">
        <v>0</v>
      </c>
      <c r="H59" s="142" t="s">
        <v>90</v>
      </c>
    </row>
    <row r="60" spans="2:15" ht="16" x14ac:dyDescent="0.2">
      <c r="B60" s="11" t="s">
        <v>91</v>
      </c>
      <c r="C60" s="62">
        <v>0</v>
      </c>
      <c r="D60" s="62">
        <v>0</v>
      </c>
      <c r="E60" s="62">
        <v>0</v>
      </c>
      <c r="F60" s="62">
        <v>0</v>
      </c>
      <c r="G60" s="62">
        <v>0</v>
      </c>
      <c r="H60" s="142" t="s">
        <v>92</v>
      </c>
    </row>
    <row r="61" spans="2:15" ht="16" x14ac:dyDescent="0.2">
      <c r="B61" s="11" t="s">
        <v>93</v>
      </c>
      <c r="C61" s="66">
        <v>0</v>
      </c>
      <c r="D61" s="66">
        <v>0</v>
      </c>
      <c r="E61" s="66">
        <v>0</v>
      </c>
      <c r="F61" s="66">
        <v>0</v>
      </c>
      <c r="G61" s="66">
        <v>0</v>
      </c>
      <c r="H61" s="143" t="s">
        <v>94</v>
      </c>
      <c r="I61" s="71"/>
      <c r="J61" s="7"/>
      <c r="K61" s="7"/>
      <c r="L61" s="7"/>
      <c r="M61" s="7"/>
      <c r="N61" s="7"/>
      <c r="O61" s="7"/>
    </row>
    <row r="62" spans="2:15" x14ac:dyDescent="0.2">
      <c r="B62" s="11"/>
      <c r="C62" s="64"/>
      <c r="D62" s="64"/>
      <c r="E62" s="64"/>
      <c r="F62" s="64"/>
      <c r="G62" s="64"/>
      <c r="H62" s="141"/>
    </row>
    <row r="63" spans="2:15" ht="17" thickBot="1" x14ac:dyDescent="0.25">
      <c r="B63" s="169" t="s">
        <v>95</v>
      </c>
      <c r="C63" s="67">
        <v>0</v>
      </c>
      <c r="D63" s="67">
        <v>0</v>
      </c>
      <c r="E63" s="67">
        <v>0</v>
      </c>
      <c r="F63" s="67">
        <v>0</v>
      </c>
      <c r="G63" s="67">
        <v>0</v>
      </c>
      <c r="H63" s="143" t="s">
        <v>56</v>
      </c>
      <c r="I63" s="69"/>
    </row>
    <row r="64" spans="2:15" ht="16" thickTop="1" x14ac:dyDescent="0.2">
      <c r="B64" s="11"/>
      <c r="C64" s="64"/>
      <c r="D64" s="64"/>
      <c r="E64" s="64"/>
      <c r="F64" s="64"/>
      <c r="G64" s="64"/>
      <c r="H64" s="141"/>
    </row>
    <row r="65" spans="2:15" x14ac:dyDescent="0.2">
      <c r="B65" s="48"/>
      <c r="C65" s="68"/>
      <c r="D65" s="68"/>
      <c r="E65" s="68"/>
      <c r="F65" s="68"/>
      <c r="G65" s="68"/>
      <c r="H65" s="144"/>
    </row>
    <row r="66" spans="2:15" x14ac:dyDescent="0.2">
      <c r="B66" s="44" t="s">
        <v>96</v>
      </c>
      <c r="C66" s="64"/>
      <c r="D66" s="64"/>
      <c r="E66" s="64"/>
      <c r="F66" s="64"/>
      <c r="G66" s="64"/>
      <c r="H66" s="140"/>
    </row>
    <row r="67" spans="2:15" x14ac:dyDescent="0.2">
      <c r="B67" s="44"/>
      <c r="C67" s="64"/>
      <c r="D67" s="64"/>
      <c r="E67" s="64"/>
      <c r="F67" s="64"/>
      <c r="G67" s="64"/>
      <c r="H67" s="141"/>
    </row>
    <row r="68" spans="2:15" x14ac:dyDescent="0.2">
      <c r="B68" s="11" t="s">
        <v>97</v>
      </c>
      <c r="C68" s="62">
        <v>0</v>
      </c>
      <c r="D68" s="62">
        <v>0</v>
      </c>
      <c r="E68" s="62">
        <v>0</v>
      </c>
      <c r="F68" s="62">
        <v>0</v>
      </c>
      <c r="G68" s="62">
        <v>0</v>
      </c>
      <c r="H68" s="142"/>
    </row>
    <row r="69" spans="2:15" ht="16" x14ac:dyDescent="0.2">
      <c r="B69" s="11" t="s">
        <v>98</v>
      </c>
      <c r="C69" s="65">
        <v>0</v>
      </c>
      <c r="D69" s="65">
        <v>0</v>
      </c>
      <c r="E69" s="65">
        <v>0</v>
      </c>
      <c r="F69" s="65">
        <v>0</v>
      </c>
      <c r="G69" s="65">
        <v>0</v>
      </c>
      <c r="H69" s="143" t="s">
        <v>56</v>
      </c>
    </row>
    <row r="70" spans="2:15" x14ac:dyDescent="0.2">
      <c r="B70" s="11"/>
      <c r="C70" s="65"/>
      <c r="D70" s="65"/>
      <c r="E70" s="65"/>
      <c r="F70" s="65"/>
      <c r="G70" s="65"/>
      <c r="H70" s="145"/>
      <c r="I70" s="71"/>
      <c r="J70" s="7"/>
      <c r="K70" s="7"/>
      <c r="L70" s="7"/>
      <c r="M70" s="7"/>
      <c r="N70" s="7"/>
      <c r="O70" s="7"/>
    </row>
    <row r="71" spans="2:15" ht="17" thickBot="1" x14ac:dyDescent="0.25">
      <c r="B71" s="50" t="s">
        <v>99</v>
      </c>
      <c r="C71" s="67">
        <v>0</v>
      </c>
      <c r="D71" s="67">
        <v>0</v>
      </c>
      <c r="E71" s="67">
        <v>0</v>
      </c>
      <c r="F71" s="67">
        <v>0</v>
      </c>
      <c r="G71" s="67">
        <v>0</v>
      </c>
      <c r="H71" s="143" t="s">
        <v>56</v>
      </c>
    </row>
    <row r="72" spans="2:15" ht="17" thickTop="1" thickBot="1" x14ac:dyDescent="0.25">
      <c r="B72" s="12"/>
      <c r="C72" s="45"/>
      <c r="D72" s="45"/>
      <c r="E72" s="45"/>
      <c r="F72" s="45"/>
      <c r="G72" s="45"/>
      <c r="H72" s="146"/>
    </row>
    <row r="74" spans="2:15" ht="16" thickBot="1" x14ac:dyDescent="0.25"/>
    <row r="75" spans="2:15" x14ac:dyDescent="0.2">
      <c r="B75" s="185" t="s">
        <v>100</v>
      </c>
      <c r="C75" s="186"/>
      <c r="D75" s="186"/>
      <c r="E75" s="186"/>
      <c r="F75" s="186"/>
      <c r="G75" s="186"/>
      <c r="H75" s="134"/>
      <c r="I75"/>
    </row>
    <row r="76" spans="2:15" ht="16" x14ac:dyDescent="0.2">
      <c r="B76" s="44" t="s">
        <v>101</v>
      </c>
      <c r="C76" s="4"/>
      <c r="D76" s="4"/>
      <c r="E76" s="4"/>
      <c r="F76" s="4"/>
      <c r="G76" s="4"/>
      <c r="H76" s="147" t="s">
        <v>29</v>
      </c>
      <c r="I76"/>
      <c r="O76"/>
    </row>
    <row r="77" spans="2:15" ht="16" x14ac:dyDescent="0.2">
      <c r="B77" s="11" t="s">
        <v>102</v>
      </c>
      <c r="C77" s="159">
        <v>0</v>
      </c>
      <c r="D77" s="159">
        <v>0</v>
      </c>
      <c r="E77" s="159">
        <v>0</v>
      </c>
      <c r="F77" s="159">
        <v>0</v>
      </c>
      <c r="G77" s="159">
        <v>0</v>
      </c>
      <c r="H77" s="142" t="s">
        <v>103</v>
      </c>
      <c r="I77"/>
      <c r="O77"/>
    </row>
    <row r="78" spans="2:15" ht="16" x14ac:dyDescent="0.2">
      <c r="B78" s="11" t="s">
        <v>104</v>
      </c>
      <c r="C78" s="159">
        <v>0</v>
      </c>
      <c r="D78" s="159">
        <v>0</v>
      </c>
      <c r="E78" s="159">
        <v>0</v>
      </c>
      <c r="F78" s="159">
        <v>0</v>
      </c>
      <c r="G78" s="159">
        <v>0</v>
      </c>
      <c r="H78" s="142" t="s">
        <v>105</v>
      </c>
      <c r="O78"/>
    </row>
    <row r="79" spans="2:15" ht="16" x14ac:dyDescent="0.2">
      <c r="B79" s="49" t="s">
        <v>106</v>
      </c>
      <c r="C79" s="159">
        <v>0</v>
      </c>
      <c r="D79" s="159">
        <v>0</v>
      </c>
      <c r="E79" s="159">
        <v>0</v>
      </c>
      <c r="F79" s="159">
        <v>0</v>
      </c>
      <c r="G79" s="159">
        <v>0</v>
      </c>
      <c r="H79" s="142" t="s">
        <v>107</v>
      </c>
      <c r="I79" s="5"/>
      <c r="O79"/>
    </row>
    <row r="80" spans="2:15" ht="16" x14ac:dyDescent="0.2">
      <c r="B80" s="11" t="s">
        <v>108</v>
      </c>
      <c r="C80" s="160">
        <v>0</v>
      </c>
      <c r="D80" s="160">
        <v>0</v>
      </c>
      <c r="E80" s="160">
        <v>0</v>
      </c>
      <c r="F80" s="160">
        <v>0</v>
      </c>
      <c r="G80" s="160">
        <v>0</v>
      </c>
      <c r="H80" s="143" t="s">
        <v>56</v>
      </c>
      <c r="I80" s="73"/>
      <c r="O80"/>
    </row>
    <row r="81" spans="2:15" x14ac:dyDescent="0.2">
      <c r="B81" s="11"/>
      <c r="C81" s="4"/>
      <c r="D81" s="4"/>
      <c r="E81" s="4"/>
      <c r="F81" s="4"/>
      <c r="G81" s="4"/>
      <c r="H81" s="148"/>
      <c r="O81"/>
    </row>
    <row r="82" spans="2:15" x14ac:dyDescent="0.2">
      <c r="B82" s="44" t="s">
        <v>109</v>
      </c>
      <c r="C82" s="4"/>
      <c r="D82" s="4"/>
      <c r="E82" s="4"/>
      <c r="F82" s="4"/>
      <c r="G82" s="4"/>
      <c r="H82" s="148"/>
      <c r="I82"/>
      <c r="O82"/>
    </row>
    <row r="83" spans="2:15" ht="16" x14ac:dyDescent="0.2">
      <c r="B83" s="11" t="s">
        <v>110</v>
      </c>
      <c r="C83" s="62">
        <v>0</v>
      </c>
      <c r="D83" s="62">
        <v>0</v>
      </c>
      <c r="E83" s="62">
        <v>0</v>
      </c>
      <c r="F83" s="62">
        <v>0</v>
      </c>
      <c r="G83" s="62">
        <v>0</v>
      </c>
      <c r="H83" s="142" t="s">
        <v>111</v>
      </c>
      <c r="I83"/>
      <c r="O83"/>
    </row>
    <row r="84" spans="2:15" ht="16" x14ac:dyDescent="0.2">
      <c r="B84" s="11" t="s">
        <v>112</v>
      </c>
      <c r="C84" s="62">
        <v>0</v>
      </c>
      <c r="D84" s="62">
        <v>0</v>
      </c>
      <c r="E84" s="62">
        <v>0</v>
      </c>
      <c r="F84" s="62">
        <v>0</v>
      </c>
      <c r="G84" s="62">
        <v>0</v>
      </c>
      <c r="H84" s="142" t="s">
        <v>113</v>
      </c>
      <c r="I84"/>
      <c r="O84"/>
    </row>
    <row r="85" spans="2:15" ht="16" x14ac:dyDescent="0.2">
      <c r="B85" s="11" t="s">
        <v>114</v>
      </c>
      <c r="C85" s="62">
        <v>0</v>
      </c>
      <c r="D85" s="62">
        <v>0</v>
      </c>
      <c r="E85" s="62">
        <v>0</v>
      </c>
      <c r="F85" s="62">
        <v>0</v>
      </c>
      <c r="G85" s="62">
        <v>0</v>
      </c>
      <c r="H85" s="142" t="s">
        <v>115</v>
      </c>
      <c r="I85"/>
      <c r="O85"/>
    </row>
    <row r="86" spans="2:15" ht="16" x14ac:dyDescent="0.2">
      <c r="B86" s="11" t="s">
        <v>116</v>
      </c>
      <c r="C86" s="62">
        <v>0</v>
      </c>
      <c r="D86" s="62">
        <v>0</v>
      </c>
      <c r="E86" s="62">
        <v>0</v>
      </c>
      <c r="F86" s="62">
        <v>0</v>
      </c>
      <c r="G86" s="62">
        <v>0</v>
      </c>
      <c r="H86" s="149" t="s">
        <v>117</v>
      </c>
      <c r="I86"/>
      <c r="O86"/>
    </row>
    <row r="87" spans="2:15" ht="16" x14ac:dyDescent="0.2">
      <c r="B87" s="11" t="s">
        <v>118</v>
      </c>
      <c r="C87" s="62">
        <v>0</v>
      </c>
      <c r="D87" s="62">
        <v>0</v>
      </c>
      <c r="E87" s="62">
        <v>0</v>
      </c>
      <c r="F87" s="62">
        <v>0</v>
      </c>
      <c r="G87" s="62">
        <v>0</v>
      </c>
      <c r="H87" s="150" t="s">
        <v>119</v>
      </c>
      <c r="I87"/>
      <c r="O87"/>
    </row>
    <row r="88" spans="2:15" ht="16" x14ac:dyDescent="0.2">
      <c r="B88" s="11" t="s">
        <v>120</v>
      </c>
      <c r="C88" s="62">
        <v>0</v>
      </c>
      <c r="D88" s="62">
        <v>0</v>
      </c>
      <c r="E88" s="62">
        <v>0</v>
      </c>
      <c r="F88" s="62">
        <v>0</v>
      </c>
      <c r="G88" s="62">
        <v>0</v>
      </c>
      <c r="H88" s="150" t="s">
        <v>121</v>
      </c>
      <c r="I88"/>
      <c r="O88"/>
    </row>
    <row r="89" spans="2:15" ht="16" x14ac:dyDescent="0.2">
      <c r="B89" s="49" t="s">
        <v>122</v>
      </c>
      <c r="C89" s="62">
        <v>0</v>
      </c>
      <c r="D89" s="62">
        <v>0</v>
      </c>
      <c r="E89" s="62">
        <v>0</v>
      </c>
      <c r="F89" s="62">
        <v>0</v>
      </c>
      <c r="G89" s="62">
        <v>0</v>
      </c>
      <c r="H89" s="150" t="s">
        <v>123</v>
      </c>
      <c r="I89"/>
      <c r="O89"/>
    </row>
    <row r="90" spans="2:15" ht="16" x14ac:dyDescent="0.2">
      <c r="B90" s="11" t="s">
        <v>124</v>
      </c>
      <c r="C90" s="63">
        <v>0</v>
      </c>
      <c r="D90" s="63">
        <v>0</v>
      </c>
      <c r="E90" s="63">
        <v>0</v>
      </c>
      <c r="F90" s="63">
        <v>0</v>
      </c>
      <c r="G90" s="63">
        <v>0</v>
      </c>
      <c r="H90" s="150" t="s">
        <v>56</v>
      </c>
      <c r="I90"/>
      <c r="O90"/>
    </row>
    <row r="91" spans="2:15" x14ac:dyDescent="0.2">
      <c r="B91" s="11"/>
      <c r="C91" s="4"/>
      <c r="D91" s="4"/>
      <c r="E91" s="4"/>
      <c r="F91" s="4"/>
      <c r="G91" s="4"/>
      <c r="H91" s="151"/>
      <c r="I91"/>
      <c r="O91"/>
    </row>
    <row r="92" spans="2:15" ht="16" x14ac:dyDescent="0.2">
      <c r="B92" s="11" t="s">
        <v>125</v>
      </c>
      <c r="C92" s="65">
        <v>0</v>
      </c>
      <c r="D92" s="65">
        <v>0</v>
      </c>
      <c r="E92" s="65">
        <v>0</v>
      </c>
      <c r="F92" s="65">
        <v>0</v>
      </c>
      <c r="G92" s="65">
        <v>0</v>
      </c>
      <c r="H92" s="150" t="s">
        <v>56</v>
      </c>
      <c r="I92" s="5"/>
      <c r="O92"/>
    </row>
    <row r="93" spans="2:15" x14ac:dyDescent="0.2">
      <c r="B93" s="11"/>
      <c r="C93" s="4"/>
      <c r="D93" s="4"/>
      <c r="E93" s="4"/>
      <c r="F93" s="4"/>
      <c r="G93" s="4"/>
      <c r="H93" s="151"/>
      <c r="I93"/>
      <c r="O93"/>
    </row>
    <row r="94" spans="2:15" x14ac:dyDescent="0.2">
      <c r="B94" s="44" t="s">
        <v>126</v>
      </c>
      <c r="C94" s="4"/>
      <c r="D94" s="4"/>
      <c r="E94" s="4"/>
      <c r="F94" s="4"/>
      <c r="G94" s="4"/>
      <c r="H94" s="151"/>
      <c r="I94"/>
      <c r="O94"/>
    </row>
    <row r="95" spans="2:15" ht="16" x14ac:dyDescent="0.2">
      <c r="B95" s="11" t="s">
        <v>127</v>
      </c>
      <c r="C95" s="62">
        <v>0</v>
      </c>
      <c r="D95" s="62">
        <v>0</v>
      </c>
      <c r="E95" s="62">
        <v>0</v>
      </c>
      <c r="F95" s="62">
        <v>0</v>
      </c>
      <c r="G95" s="62">
        <v>0</v>
      </c>
      <c r="H95" s="150" t="s">
        <v>128</v>
      </c>
      <c r="I95"/>
      <c r="O95"/>
    </row>
    <row r="96" spans="2:15" ht="16" x14ac:dyDescent="0.2">
      <c r="B96" s="11" t="s">
        <v>129</v>
      </c>
      <c r="C96" s="62">
        <v>0</v>
      </c>
      <c r="D96" s="62">
        <v>0</v>
      </c>
      <c r="E96" s="62">
        <v>0</v>
      </c>
      <c r="F96" s="62">
        <v>0</v>
      </c>
      <c r="G96" s="62">
        <v>0</v>
      </c>
      <c r="H96" s="150" t="s">
        <v>130</v>
      </c>
      <c r="I96" s="4"/>
      <c r="O96"/>
    </row>
    <row r="97" spans="2:15" ht="16" x14ac:dyDescent="0.2">
      <c r="B97" s="11" t="s">
        <v>131</v>
      </c>
      <c r="C97" s="62">
        <v>0</v>
      </c>
      <c r="D97" s="62">
        <v>0</v>
      </c>
      <c r="E97" s="62">
        <v>0</v>
      </c>
      <c r="F97" s="62">
        <v>0</v>
      </c>
      <c r="G97" s="62">
        <v>0</v>
      </c>
      <c r="H97" s="142" t="s">
        <v>132</v>
      </c>
      <c r="I97"/>
      <c r="O97"/>
    </row>
    <row r="98" spans="2:15" ht="16" x14ac:dyDescent="0.2">
      <c r="B98" s="11" t="s">
        <v>133</v>
      </c>
      <c r="C98" s="62">
        <v>0</v>
      </c>
      <c r="D98" s="62">
        <v>0</v>
      </c>
      <c r="E98" s="62">
        <v>0</v>
      </c>
      <c r="F98" s="62">
        <v>0</v>
      </c>
      <c r="G98" s="62">
        <v>0</v>
      </c>
      <c r="H98" s="142" t="s">
        <v>134</v>
      </c>
      <c r="I98"/>
      <c r="O98"/>
    </row>
    <row r="99" spans="2:15" ht="16" x14ac:dyDescent="0.2">
      <c r="B99" s="11" t="s">
        <v>135</v>
      </c>
      <c r="C99" s="62">
        <v>0</v>
      </c>
      <c r="D99" s="62">
        <v>0</v>
      </c>
      <c r="E99" s="62">
        <v>0</v>
      </c>
      <c r="F99" s="62">
        <v>0</v>
      </c>
      <c r="G99" s="62">
        <v>0</v>
      </c>
      <c r="H99" s="142" t="s">
        <v>136</v>
      </c>
      <c r="I99"/>
      <c r="O99"/>
    </row>
    <row r="100" spans="2:15" ht="16" x14ac:dyDescent="0.2">
      <c r="B100" s="49" t="s">
        <v>137</v>
      </c>
      <c r="C100" s="62">
        <v>0</v>
      </c>
      <c r="D100" s="62">
        <v>0</v>
      </c>
      <c r="E100" s="62">
        <v>0</v>
      </c>
      <c r="F100" s="62">
        <v>0</v>
      </c>
      <c r="G100" s="62">
        <v>0</v>
      </c>
      <c r="H100" s="142" t="s">
        <v>138</v>
      </c>
      <c r="I100"/>
      <c r="O100"/>
    </row>
    <row r="101" spans="2:15" ht="16" x14ac:dyDescent="0.2">
      <c r="B101" s="11" t="s">
        <v>139</v>
      </c>
      <c r="C101" s="63">
        <v>0</v>
      </c>
      <c r="D101" s="63">
        <v>0</v>
      </c>
      <c r="E101" s="63">
        <v>0</v>
      </c>
      <c r="F101" s="63">
        <v>0</v>
      </c>
      <c r="G101" s="63">
        <v>0</v>
      </c>
      <c r="H101" s="143" t="s">
        <v>56</v>
      </c>
      <c r="I101" s="4"/>
      <c r="O101"/>
    </row>
    <row r="102" spans="2:15" x14ac:dyDescent="0.2">
      <c r="B102" s="11"/>
      <c r="C102" s="4"/>
      <c r="D102" s="4"/>
      <c r="E102" s="4"/>
      <c r="F102" s="4"/>
      <c r="G102" s="4"/>
      <c r="H102" s="148"/>
      <c r="I102"/>
      <c r="N102"/>
      <c r="O102"/>
    </row>
    <row r="103" spans="2:15" ht="16" x14ac:dyDescent="0.2">
      <c r="B103" s="11" t="s">
        <v>140</v>
      </c>
      <c r="C103" s="65">
        <v>0</v>
      </c>
      <c r="D103" s="65">
        <v>0</v>
      </c>
      <c r="E103" s="65">
        <v>0</v>
      </c>
      <c r="F103" s="65">
        <v>0</v>
      </c>
      <c r="G103" s="65">
        <v>0</v>
      </c>
      <c r="H103" s="143" t="s">
        <v>56</v>
      </c>
      <c r="I103"/>
      <c r="O103"/>
    </row>
    <row r="104" spans="2:15" x14ac:dyDescent="0.2">
      <c r="B104" s="11"/>
      <c r="C104" s="4"/>
      <c r="D104" s="4"/>
      <c r="E104" s="4"/>
      <c r="F104" s="4"/>
      <c r="G104" s="4"/>
      <c r="H104" s="148"/>
      <c r="I104" s="5"/>
    </row>
    <row r="105" spans="2:15" x14ac:dyDescent="0.2">
      <c r="B105" s="44" t="s">
        <v>141</v>
      </c>
      <c r="C105" s="4"/>
      <c r="D105" s="4"/>
      <c r="E105" s="4"/>
      <c r="F105" s="4"/>
      <c r="G105" s="4"/>
      <c r="H105" s="148"/>
      <c r="I105" s="5"/>
    </row>
    <row r="106" spans="2:15" ht="32" x14ac:dyDescent="0.2">
      <c r="B106" s="11" t="s">
        <v>142</v>
      </c>
      <c r="C106" s="62">
        <v>0</v>
      </c>
      <c r="D106" s="62">
        <v>0</v>
      </c>
      <c r="E106" s="62">
        <v>0</v>
      </c>
      <c r="F106" s="62">
        <v>0</v>
      </c>
      <c r="G106" s="62">
        <v>0</v>
      </c>
      <c r="H106" s="142" t="s">
        <v>143</v>
      </c>
      <c r="I106"/>
    </row>
    <row r="107" spans="2:15" ht="16" x14ac:dyDescent="0.2">
      <c r="B107" s="11" t="s">
        <v>144</v>
      </c>
      <c r="C107" s="76">
        <v>0</v>
      </c>
      <c r="D107" s="66">
        <v>0</v>
      </c>
      <c r="E107" s="66">
        <v>0</v>
      </c>
      <c r="F107" s="66">
        <v>0</v>
      </c>
      <c r="G107" s="66">
        <v>0</v>
      </c>
      <c r="H107" s="143" t="s">
        <v>145</v>
      </c>
    </row>
    <row r="108" spans="2:15" x14ac:dyDescent="0.2">
      <c r="B108" s="11"/>
      <c r="C108" s="4"/>
      <c r="D108" s="4"/>
      <c r="E108" s="4"/>
      <c r="F108" s="4"/>
      <c r="G108" s="4"/>
      <c r="H108" s="148"/>
    </row>
    <row r="109" spans="2:15" ht="17" thickBot="1" x14ac:dyDescent="0.25">
      <c r="B109" s="102" t="s">
        <v>146</v>
      </c>
      <c r="C109" s="67">
        <v>0</v>
      </c>
      <c r="D109" s="67">
        <v>0</v>
      </c>
      <c r="E109" s="67">
        <v>0</v>
      </c>
      <c r="F109" s="67">
        <v>0</v>
      </c>
      <c r="G109" s="67">
        <v>0</v>
      </c>
      <c r="H109" s="143" t="s">
        <v>56</v>
      </c>
    </row>
    <row r="110" spans="2:15" ht="17" thickTop="1" thickBot="1" x14ac:dyDescent="0.25">
      <c r="B110" s="12"/>
      <c r="C110" s="45"/>
      <c r="D110" s="45"/>
      <c r="E110" s="45"/>
      <c r="F110" s="45"/>
      <c r="G110" s="45"/>
      <c r="H110" s="146"/>
      <c r="K110"/>
      <c r="L110"/>
      <c r="M110"/>
      <c r="N110"/>
      <c r="O110"/>
    </row>
    <row r="111" spans="2:15" x14ac:dyDescent="0.2">
      <c r="K111"/>
      <c r="L111"/>
      <c r="M111"/>
      <c r="N111"/>
      <c r="O111"/>
    </row>
    <row r="112" spans="2:15" ht="16" thickBot="1" x14ac:dyDescent="0.25"/>
    <row r="113" spans="2:9" x14ac:dyDescent="0.2">
      <c r="B113" s="185" t="s">
        <v>147</v>
      </c>
      <c r="C113" s="186"/>
      <c r="D113" s="186"/>
      <c r="E113" s="186"/>
      <c r="F113" s="186"/>
      <c r="G113" s="186"/>
      <c r="H113" s="134"/>
      <c r="I113" s="73"/>
    </row>
    <row r="114" spans="2:9" ht="16" x14ac:dyDescent="0.2">
      <c r="B114" s="44"/>
      <c r="C114" s="4"/>
      <c r="D114" s="4"/>
      <c r="E114" s="4"/>
      <c r="F114" s="4"/>
      <c r="G114" s="4"/>
      <c r="H114" s="147" t="s">
        <v>29</v>
      </c>
    </row>
    <row r="115" spans="2:9" ht="16" x14ac:dyDescent="0.2">
      <c r="B115" s="11" t="s">
        <v>148</v>
      </c>
      <c r="C115" s="4">
        <v>0</v>
      </c>
      <c r="D115" s="4">
        <v>0</v>
      </c>
      <c r="E115" s="4">
        <v>0</v>
      </c>
      <c r="F115" s="4">
        <v>0</v>
      </c>
      <c r="G115" s="4">
        <v>0</v>
      </c>
      <c r="H115" s="148" t="s">
        <v>149</v>
      </c>
    </row>
    <row r="116" spans="2:9" ht="16" x14ac:dyDescent="0.2">
      <c r="B116" s="11" t="s">
        <v>150</v>
      </c>
      <c r="C116" s="4">
        <v>0</v>
      </c>
      <c r="D116" s="4">
        <v>0</v>
      </c>
      <c r="E116" s="4">
        <v>0</v>
      </c>
      <c r="F116" s="4">
        <v>0</v>
      </c>
      <c r="G116" s="4">
        <v>0</v>
      </c>
      <c r="H116" s="148" t="s">
        <v>151</v>
      </c>
    </row>
    <row r="117" spans="2:9" ht="16" x14ac:dyDescent="0.2">
      <c r="B117" s="11" t="s">
        <v>152</v>
      </c>
      <c r="C117" s="4">
        <v>0</v>
      </c>
      <c r="D117" s="4">
        <v>0</v>
      </c>
      <c r="E117" s="4">
        <v>0</v>
      </c>
      <c r="F117" s="4">
        <v>0</v>
      </c>
      <c r="G117" s="4">
        <v>0</v>
      </c>
      <c r="H117" s="148" t="s">
        <v>153</v>
      </c>
      <c r="I117" s="74"/>
    </row>
    <row r="118" spans="2:9" x14ac:dyDescent="0.2">
      <c r="B118" s="11"/>
      <c r="C118" s="4"/>
      <c r="D118" s="4"/>
      <c r="E118" s="4"/>
      <c r="F118" s="4"/>
      <c r="G118" s="4"/>
      <c r="H118" s="148"/>
      <c r="I118" s="74"/>
    </row>
    <row r="119" spans="2:9" x14ac:dyDescent="0.2">
      <c r="B119" s="128" t="s">
        <v>154</v>
      </c>
      <c r="C119" s="129"/>
      <c r="D119" s="129"/>
      <c r="E119" s="129"/>
      <c r="F119" s="129"/>
      <c r="G119" s="129"/>
      <c r="H119" s="152"/>
      <c r="I119" s="74"/>
    </row>
    <row r="120" spans="2:9" x14ac:dyDescent="0.2">
      <c r="B120" s="11" t="s">
        <v>155</v>
      </c>
      <c r="C120" s="4"/>
      <c r="D120" s="4"/>
      <c r="E120" s="4"/>
      <c r="F120" s="4"/>
      <c r="G120" s="4"/>
      <c r="H120" s="148"/>
      <c r="I120" s="73"/>
    </row>
    <row r="121" spans="2:9" x14ac:dyDescent="0.2">
      <c r="B121" s="57" t="s">
        <v>156</v>
      </c>
      <c r="C121" s="117"/>
      <c r="D121" s="117"/>
      <c r="E121" s="117"/>
      <c r="F121" s="117"/>
      <c r="G121" s="117"/>
      <c r="H121" s="193" t="s">
        <v>157</v>
      </c>
    </row>
    <row r="122" spans="2:9" x14ac:dyDescent="0.2">
      <c r="B122" s="57" t="s">
        <v>158</v>
      </c>
      <c r="C122" s="117"/>
      <c r="D122" s="117"/>
      <c r="E122" s="117"/>
      <c r="F122" s="117"/>
      <c r="G122" s="117"/>
      <c r="H122" s="193"/>
    </row>
    <row r="123" spans="2:9" x14ac:dyDescent="0.2">
      <c r="B123" s="57" t="s">
        <v>159</v>
      </c>
      <c r="C123" s="117"/>
      <c r="D123" s="117"/>
      <c r="E123" s="117"/>
      <c r="F123" s="117"/>
      <c r="G123" s="117"/>
      <c r="H123" s="193"/>
    </row>
    <row r="124" spans="2:9" x14ac:dyDescent="0.2">
      <c r="B124" s="57" t="s">
        <v>160</v>
      </c>
      <c r="C124" s="117"/>
      <c r="D124" s="117"/>
      <c r="E124" s="117"/>
      <c r="F124" s="117"/>
      <c r="G124" s="117"/>
      <c r="H124" s="193"/>
      <c r="I124" s="73"/>
    </row>
    <row r="125" spans="2:9" ht="16" x14ac:dyDescent="0.2">
      <c r="B125" s="11" t="s">
        <v>161</v>
      </c>
      <c r="C125" s="4"/>
      <c r="D125" s="4"/>
      <c r="E125" s="4"/>
      <c r="F125" s="4"/>
      <c r="G125" s="4"/>
      <c r="H125" s="148" t="s">
        <v>162</v>
      </c>
    </row>
    <row r="126" spans="2:9" x14ac:dyDescent="0.2">
      <c r="B126" s="58" t="s">
        <v>163</v>
      </c>
      <c r="C126" s="4"/>
      <c r="D126" s="4"/>
      <c r="E126" s="4"/>
      <c r="F126" s="4"/>
      <c r="G126" s="4"/>
      <c r="H126" s="148"/>
    </row>
    <row r="127" spans="2:9" ht="16" x14ac:dyDescent="0.2">
      <c r="B127" s="57" t="s">
        <v>164</v>
      </c>
      <c r="C127" s="4">
        <v>0</v>
      </c>
      <c r="D127" s="4">
        <v>0</v>
      </c>
      <c r="E127" s="4">
        <v>0</v>
      </c>
      <c r="F127" s="4">
        <v>0</v>
      </c>
      <c r="G127" s="4">
        <v>0</v>
      </c>
      <c r="H127" s="148" t="s">
        <v>165</v>
      </c>
    </row>
    <row r="128" spans="2:9" ht="16" x14ac:dyDescent="0.2">
      <c r="B128" s="57" t="s">
        <v>166</v>
      </c>
      <c r="C128" s="4">
        <v>0</v>
      </c>
      <c r="D128" s="4">
        <v>0</v>
      </c>
      <c r="E128" s="4">
        <v>0</v>
      </c>
      <c r="F128" s="4">
        <v>0</v>
      </c>
      <c r="G128" s="4">
        <v>0</v>
      </c>
      <c r="H128" s="148" t="s">
        <v>149</v>
      </c>
    </row>
    <row r="129" spans="2:15" ht="16" x14ac:dyDescent="0.2">
      <c r="B129" s="57" t="s">
        <v>167</v>
      </c>
      <c r="C129" s="126" t="str">
        <f>IFERROR(C128/C149, "NA")</f>
        <v>NA</v>
      </c>
      <c r="D129" s="126" t="str">
        <f>IFERROR(D128/D149, "NA")</f>
        <v>NA</v>
      </c>
      <c r="E129" s="126" t="str">
        <f>IFERROR(E128/E149, "NA")</f>
        <v>NA</v>
      </c>
      <c r="F129" s="126" t="str">
        <f>IFERROR(F128/F149, "NA")</f>
        <v>NA</v>
      </c>
      <c r="G129" s="126" t="str">
        <f>IFERROR(G128/G149, "NA")</f>
        <v>NA</v>
      </c>
      <c r="H129" s="148" t="s">
        <v>168</v>
      </c>
    </row>
    <row r="130" spans="2:15" x14ac:dyDescent="0.2">
      <c r="B130" s="127" t="s">
        <v>169</v>
      </c>
      <c r="C130" s="126"/>
      <c r="D130" s="126"/>
      <c r="E130" s="126"/>
      <c r="F130" s="126"/>
      <c r="G130" s="126"/>
      <c r="H130" s="153"/>
    </row>
    <row r="131" spans="2:15" x14ac:dyDescent="0.2">
      <c r="B131" s="57" t="s">
        <v>170</v>
      </c>
      <c r="C131" s="4">
        <v>0</v>
      </c>
      <c r="D131" s="4">
        <v>0</v>
      </c>
      <c r="E131" s="4">
        <v>0</v>
      </c>
      <c r="F131" s="4">
        <v>0</v>
      </c>
      <c r="G131" s="4">
        <v>0</v>
      </c>
      <c r="H131" s="193" t="s">
        <v>171</v>
      </c>
    </row>
    <row r="132" spans="2:15" x14ac:dyDescent="0.2">
      <c r="B132" s="57" t="s">
        <v>172</v>
      </c>
      <c r="C132" s="126">
        <v>0</v>
      </c>
      <c r="D132" s="126">
        <v>0</v>
      </c>
      <c r="E132" s="126">
        <v>0</v>
      </c>
      <c r="F132" s="126">
        <v>0</v>
      </c>
      <c r="G132" s="126">
        <v>0</v>
      </c>
      <c r="H132" s="193"/>
    </row>
    <row r="133" spans="2:15" x14ac:dyDescent="0.2">
      <c r="B133" s="57" t="s">
        <v>173</v>
      </c>
      <c r="C133" s="4">
        <v>0</v>
      </c>
      <c r="D133" s="4">
        <v>0</v>
      </c>
      <c r="E133" s="4">
        <v>0</v>
      </c>
      <c r="F133" s="4">
        <v>0</v>
      </c>
      <c r="G133" s="4">
        <v>0</v>
      </c>
      <c r="H133" s="193"/>
    </row>
    <row r="134" spans="2:15" x14ac:dyDescent="0.2">
      <c r="B134" s="57" t="s">
        <v>174</v>
      </c>
      <c r="C134" s="126">
        <v>0</v>
      </c>
      <c r="D134" s="126">
        <v>0</v>
      </c>
      <c r="E134" s="126">
        <v>0</v>
      </c>
      <c r="F134" s="126">
        <v>0</v>
      </c>
      <c r="G134" s="126">
        <v>0</v>
      </c>
      <c r="H134" s="193"/>
    </row>
    <row r="135" spans="2:15" ht="16" thickBot="1" x14ac:dyDescent="0.25">
      <c r="B135" s="12"/>
      <c r="C135" s="51"/>
      <c r="D135" s="51"/>
      <c r="E135" s="51"/>
      <c r="F135" s="51"/>
      <c r="G135" s="51"/>
      <c r="H135" s="154"/>
    </row>
    <row r="136" spans="2:15" x14ac:dyDescent="0.2">
      <c r="C136" s="3"/>
      <c r="D136" s="3"/>
      <c r="E136" s="3"/>
      <c r="F136" s="3"/>
      <c r="G136" s="3"/>
      <c r="H136" s="139"/>
      <c r="O136"/>
    </row>
    <row r="137" spans="2:15" ht="16" thickBot="1" x14ac:dyDescent="0.25">
      <c r="C137" s="3"/>
      <c r="D137" s="3"/>
      <c r="E137" s="3"/>
      <c r="F137" s="3"/>
      <c r="G137" s="3"/>
      <c r="H137" s="139"/>
      <c r="I137" s="74"/>
      <c r="O137"/>
    </row>
    <row r="138" spans="2:15" x14ac:dyDescent="0.2">
      <c r="B138" s="185" t="s">
        <v>175</v>
      </c>
      <c r="C138" s="186"/>
      <c r="D138" s="186"/>
      <c r="E138" s="186"/>
      <c r="F138" s="186"/>
      <c r="G138" s="186"/>
      <c r="H138" s="134"/>
      <c r="I138" s="73"/>
      <c r="O138"/>
    </row>
    <row r="139" spans="2:15" x14ac:dyDescent="0.2">
      <c r="B139" s="52" t="s">
        <v>176</v>
      </c>
      <c r="C139" s="59">
        <f>IFERROR(IF(SUM(C29:C33)=0,0,SUM(C29:C33)), 0)</f>
        <v>0</v>
      </c>
      <c r="D139" s="59">
        <f>IFERROR(IF(SUM(D29:D33)=0,0,SUM(D29:D33)), 0)</f>
        <v>0</v>
      </c>
      <c r="E139" s="59">
        <f>IFERROR(IF(SUM(E29:E33)=0,0,SUM(E29:E33)), 0)</f>
        <v>0</v>
      </c>
      <c r="F139" s="59">
        <f>IFERROR(IF(SUM(F29:F33)=0,0,SUM(F29:F33)), 0)</f>
        <v>0</v>
      </c>
      <c r="G139" s="59">
        <f>IFERROR(IF(SUM(G29:G33)=0,0,SUM(G29:G33)), 0)</f>
        <v>0</v>
      </c>
      <c r="H139" s="155"/>
      <c r="O139"/>
    </row>
    <row r="140" spans="2:15" x14ac:dyDescent="0.2">
      <c r="B140" s="52" t="s">
        <v>177</v>
      </c>
      <c r="C140" s="59">
        <f>IFERROR(IF(SUM(C37:C40,C42)=0,0,SUM(C37:C40,C42)), 0)</f>
        <v>0</v>
      </c>
      <c r="D140" s="59">
        <f>IFERROR(IF(SUM(D37:D40,D42)=0,0,SUM(D37:D40,D42)), 0)</f>
        <v>0</v>
      </c>
      <c r="E140" s="59">
        <f>IFERROR(IF(SUM(E37:E40,E42)=0,0,SUM(E37:E40,E42)), 0)</f>
        <v>0</v>
      </c>
      <c r="F140" s="59">
        <f>IFERROR(IF(SUM(F37:F40,F42)=0,0,SUM(F37:F40,F42)), 0)</f>
        <v>0</v>
      </c>
      <c r="G140" s="59">
        <f>IFERROR(IF(SUM(G37:G40,G42)=0,0,SUM(G37:G40,G42)), 0)</f>
        <v>0</v>
      </c>
      <c r="H140" s="155"/>
      <c r="O140"/>
    </row>
    <row r="141" spans="2:15" x14ac:dyDescent="0.2">
      <c r="B141" s="52" t="s">
        <v>178</v>
      </c>
      <c r="C141" s="59">
        <f>IFERROR(IF(SUM(C139,C140)=0,0,SUM(C139,C140)), 0)</f>
        <v>0</v>
      </c>
      <c r="D141" s="59">
        <f>IFERROR(IF(SUM(D139,D140)=0,0,SUM(D139,D140)), 0)</f>
        <v>0</v>
      </c>
      <c r="E141" s="59">
        <f>IFERROR(IF(SUM(E139,E140)=0,0,SUM(E139,E140)), 0)</f>
        <v>0</v>
      </c>
      <c r="F141" s="59">
        <f>IFERROR(IF(SUM(F139,F140)=0,0,SUM(F139,F140)), 0)</f>
        <v>0</v>
      </c>
      <c r="G141" s="59">
        <f>IFERROR(IF(SUM(G139,G140)=0,0,SUM(G139,G140)), 0)</f>
        <v>0</v>
      </c>
      <c r="H141" s="155"/>
      <c r="O141"/>
    </row>
    <row r="142" spans="2:15" x14ac:dyDescent="0.2">
      <c r="B142" s="52" t="s">
        <v>179</v>
      </c>
      <c r="C142" s="59">
        <f>IFERROR(IF(SUM(C49:C53)=0,0,SUM(C49:C53)), 0)</f>
        <v>0</v>
      </c>
      <c r="D142" s="59">
        <f>IFERROR(IF(SUM(D49:D53)=0,0,SUM(D49:D53)), 0)</f>
        <v>0</v>
      </c>
      <c r="E142" s="59">
        <f>IFERROR(IF(SUM(E49:E53)=0,0,SUM(E49:E53)), 0)</f>
        <v>0</v>
      </c>
      <c r="F142" s="59">
        <f>IFERROR(IF(SUM(F49:F53)=0,0,SUM(F49:F53)), 0)</f>
        <v>0</v>
      </c>
      <c r="G142" s="59">
        <f>IFERROR(IF(SUM(G49:G53)=0,0,SUM(G49:G53)), 0)</f>
        <v>0</v>
      </c>
      <c r="H142" s="155"/>
      <c r="O142"/>
    </row>
    <row r="143" spans="2:15" x14ac:dyDescent="0.2">
      <c r="B143" s="52" t="s">
        <v>180</v>
      </c>
      <c r="C143" s="59">
        <f>IFERROR(IF(SUM(C57:C61)=0,0,SUM(C57:C61)), 0)</f>
        <v>0</v>
      </c>
      <c r="D143" s="59">
        <f>IFERROR(IF(SUM(D57:D61)=0,0,SUM(D57:D61)), 0)</f>
        <v>0</v>
      </c>
      <c r="E143" s="59">
        <f>IFERROR(IF(SUM(E57:E61)=0,0,SUM(E57:E61)), 0)</f>
        <v>0</v>
      </c>
      <c r="F143" s="59">
        <f>IFERROR(IF(SUM(F57:F61)=0,0,SUM(F57:F61)), 0)</f>
        <v>0</v>
      </c>
      <c r="G143" s="59">
        <f>IFERROR(IF(SUM(G57:G61)=0,0,SUM(G57:G61)), 0)</f>
        <v>0</v>
      </c>
      <c r="H143" s="155"/>
      <c r="O143"/>
    </row>
    <row r="144" spans="2:15" x14ac:dyDescent="0.2">
      <c r="B144" s="52" t="s">
        <v>181</v>
      </c>
      <c r="C144" s="59">
        <f>IFERROR(IF(SUM(C142,C143)=0,0,SUM(C142,C143)), 0)</f>
        <v>0</v>
      </c>
      <c r="D144" s="59">
        <f>IFERROR(IF(SUM(D142,D143)=0,0,SUM(D142,D143)), 0)</f>
        <v>0</v>
      </c>
      <c r="E144" s="59">
        <f>IFERROR(IF(SUM(E142,E143)=0,0,SUM(E142,E143)), 0)</f>
        <v>0</v>
      </c>
      <c r="F144" s="59">
        <f>IFERROR(IF(SUM(F142,F143)=0,0,SUM(F142,F143)), 0)</f>
        <v>0</v>
      </c>
      <c r="G144" s="59">
        <f>IFERROR(IF(SUM(G142,G143)=0,0,SUM(G142,G143)), 0)</f>
        <v>0</v>
      </c>
      <c r="H144" s="155"/>
      <c r="O144"/>
    </row>
    <row r="145" spans="2:15" x14ac:dyDescent="0.2">
      <c r="B145" s="52" t="s">
        <v>182</v>
      </c>
      <c r="C145" s="60">
        <f>IFERROR(IF(SUM(C43,C63)=0,0, C43-C63-C68), 0)</f>
        <v>0</v>
      </c>
      <c r="D145" s="60">
        <f>IFERROR(IF(SUM(D43,D63)=0,0, D43-D63-D68), 0)</f>
        <v>0</v>
      </c>
      <c r="E145" s="60">
        <f>IFERROR(IF(SUM(E43,E63)=0,0, E43-E63-E68), 0)</f>
        <v>0</v>
      </c>
      <c r="F145" s="60">
        <f>IFERROR(IF(SUM(F43,F63)=0,0, F43-F63-F68), 0)</f>
        <v>0</v>
      </c>
      <c r="G145" s="60">
        <f>IFERROR(IF(SUM(G43,G63)=0,0, G43-G63-G68), 0)</f>
        <v>0</v>
      </c>
      <c r="H145" s="156"/>
      <c r="O145"/>
    </row>
    <row r="146" spans="2:15" ht="16" x14ac:dyDescent="0.2">
      <c r="B146" s="53" t="s">
        <v>183</v>
      </c>
      <c r="C146" s="59">
        <f>IF(SUM(C37, C40, C68,C32)=0, 0, C37+C29-(C68-C40-C32))</f>
        <v>0</v>
      </c>
      <c r="D146" s="59">
        <f>IF(SUM(D37, D40, D68,D32)=0, 0, D37+D29-(D68-D40-D32))</f>
        <v>0</v>
      </c>
      <c r="E146" s="59">
        <f>IF(SUM(E37, E40, E68,E32)=0, 0, E37+E29-(E68-E40-E32))</f>
        <v>0</v>
      </c>
      <c r="F146" s="59">
        <f>IF(SUM(F37, F40, F68,F32)=0, 0, F37+F29-(F68-F40-F32))</f>
        <v>0</v>
      </c>
      <c r="G146" s="59">
        <f>IFERROR(IF(SUM(G37, G40, G68,G32)=0, 0, G37+G29-(G68-G40-G32)), 0)</f>
        <v>0</v>
      </c>
      <c r="H146" s="155" t="s">
        <v>184</v>
      </c>
      <c r="O146"/>
    </row>
    <row r="147" spans="2:15" ht="16" x14ac:dyDescent="0.2">
      <c r="B147" s="53" t="s">
        <v>185</v>
      </c>
      <c r="C147" s="59">
        <f>IF(SUM(C69,C68,C63)=0, 0, SUM(C69,C68,C63))</f>
        <v>0</v>
      </c>
      <c r="D147" s="59">
        <f>IF(SUM(D69,D68,D63)=0, 0, SUM(D69,D68,D63))</f>
        <v>0</v>
      </c>
      <c r="E147" s="59">
        <f>IF(SUM(E69,E68,E63)=0, 0, SUM(E69,E68,E63))</f>
        <v>0</v>
      </c>
      <c r="F147" s="59">
        <f>IF(SUM(F69,F68,F63)=0, 0, SUM(F69,F68,F63))</f>
        <v>0</v>
      </c>
      <c r="G147" s="59">
        <f>IFERROR(IF(SUM(G69,G68,G63)=0, 0, SUM(G69,G68,G63)), 0)</f>
        <v>0</v>
      </c>
      <c r="H147" s="155"/>
      <c r="O147"/>
    </row>
    <row r="148" spans="2:15" x14ac:dyDescent="0.2">
      <c r="B148" s="52" t="s">
        <v>186</v>
      </c>
      <c r="C148" s="61">
        <f>IFERROR(IF(SUM(C77:C79)=0,0,SUM(C77:C79)), 0)</f>
        <v>0</v>
      </c>
      <c r="D148" s="61">
        <f>IFERROR(IF(SUM(D77:D79)=0,0,SUM(D77:D79)), 0)</f>
        <v>0</v>
      </c>
      <c r="E148" s="61">
        <f>IFERROR(IF(SUM(E77:E79)=0,0,SUM(E77:E79)), 0)</f>
        <v>0</v>
      </c>
      <c r="F148" s="61">
        <f>IFERROR(IF(SUM(F77:F79)=0,0,SUM(F77:F79)), 0)</f>
        <v>0</v>
      </c>
      <c r="G148" s="61">
        <f>IFERROR(IF(SUM(G77:G79)=0,0,SUM(G77:G79)), 0)</f>
        <v>0</v>
      </c>
      <c r="H148" s="136"/>
      <c r="I148" s="74"/>
      <c r="O148"/>
    </row>
    <row r="149" spans="2:15" x14ac:dyDescent="0.2">
      <c r="B149" s="52" t="s">
        <v>187</v>
      </c>
      <c r="C149" s="61">
        <f>IFERROR(IF(SUM(C83:C89)=0,0,SUM(C83:C89)), 0)</f>
        <v>0</v>
      </c>
      <c r="D149" s="61">
        <f>IFERROR(IF(SUM(D83:D89)=0,0,SUM(D83:D89)), 0)</f>
        <v>0</v>
      </c>
      <c r="E149" s="61">
        <f>IFERROR(IF(SUM(E83:E89)=0,0,SUM(E83:E89)), 0)</f>
        <v>0</v>
      </c>
      <c r="F149" s="61">
        <f>IFERROR(IF(SUM(F83:F89)=0,0,SUM(F83:F89)), 0)</f>
        <v>0</v>
      </c>
      <c r="G149" s="61">
        <f>IFERROR(IF(SUM(G83:G89)=0,0,SUM(G83:G89)), 0)</f>
        <v>0</v>
      </c>
      <c r="H149" s="136"/>
      <c r="O149"/>
    </row>
    <row r="150" spans="2:15" x14ac:dyDescent="0.2">
      <c r="B150" s="52" t="s">
        <v>188</v>
      </c>
      <c r="C150" s="61">
        <f>IFERROR(IF(SUM(C148,C149)=0,0,SUM(C148,-C149)), 0)</f>
        <v>0</v>
      </c>
      <c r="D150" s="61">
        <f>IFERROR(IF(SUM(D148,D149)=0,0,SUM(D148,-D149)), 0)</f>
        <v>0</v>
      </c>
      <c r="E150" s="61">
        <f>IFERROR(IF(SUM(E148,E149)=0,0,SUM(E148,-E149)), 0)</f>
        <v>0</v>
      </c>
      <c r="F150" s="61">
        <f>IFERROR(IF(SUM(F148,F149)=0,0,SUM(F148,-F149)), 0)</f>
        <v>0</v>
      </c>
      <c r="G150" s="61">
        <f>IFERROR(IF(SUM(G148,G149)=0,0,SUM(G148,-G149)), 0)</f>
        <v>0</v>
      </c>
      <c r="H150" s="136"/>
      <c r="I150" s="74"/>
      <c r="O150"/>
    </row>
    <row r="151" spans="2:15" x14ac:dyDescent="0.2">
      <c r="B151" s="52" t="s">
        <v>189</v>
      </c>
      <c r="C151" s="61">
        <f>IFERROR(IF(SUM(C95:C100)=0,0,SUM(C95:C100)), 0)</f>
        <v>0</v>
      </c>
      <c r="D151" s="61">
        <f>IFERROR(IF(SUM(D95:D100)=0,0,SUM(D95:D100)), 0)</f>
        <v>0</v>
      </c>
      <c r="E151" s="61">
        <f>IFERROR(IF(SUM(E95:E100)=0,0,SUM(E95:E100)), 0)</f>
        <v>0</v>
      </c>
      <c r="F151" s="61">
        <f>IFERROR(IF(SUM(F95:F100)=0,0,SUM(F95:F100)), 0)</f>
        <v>0</v>
      </c>
      <c r="G151" s="61">
        <f>IFERROR(IF(SUM(G95:G100)=0,0,SUM(G95:G100)), 0)</f>
        <v>0</v>
      </c>
      <c r="H151" s="136"/>
      <c r="O151"/>
    </row>
    <row r="152" spans="2:15" x14ac:dyDescent="0.2">
      <c r="B152" s="52" t="s">
        <v>190</v>
      </c>
      <c r="C152" s="61">
        <f>IFERROR(IF(SUM(C151,C150)=0,0,SUM(C151,C150)), 0)</f>
        <v>0</v>
      </c>
      <c r="D152" s="61">
        <f>IFERROR(IF(SUM(D151,D150)=0,0,SUM(D151,D150)), 0)</f>
        <v>0</v>
      </c>
      <c r="E152" s="61">
        <f>IFERROR(IF(SUM(E151,E150)=0,0,SUM(E151,E150)), 0)</f>
        <v>0</v>
      </c>
      <c r="F152" s="61">
        <f>IFERROR(IF(SUM(F151,F150)=0,0,SUM(F151,F150)), 0)</f>
        <v>0</v>
      </c>
      <c r="G152" s="61">
        <f>IFERROR(IF(SUM(G151,G150)=0,0,SUM(G151,G150)), 0)</f>
        <v>0</v>
      </c>
      <c r="H152" s="136"/>
      <c r="O152"/>
    </row>
    <row r="153" spans="2:15" ht="16" thickBot="1" x14ac:dyDescent="0.25">
      <c r="B153" s="54" t="s">
        <v>191</v>
      </c>
      <c r="C153" s="55">
        <f>IFERROR(IF(SUM(C106:C107,C152)=0,0,SUM((C106:C107,C152))), 0)</f>
        <v>0</v>
      </c>
      <c r="D153" s="55">
        <f>IFERROR(IF(SUM(D106:D107,D152)=0,0,SUM((D106:D107,D152))), 0)</f>
        <v>0</v>
      </c>
      <c r="E153" s="55">
        <f>IFERROR(IF(SUM(E106:E107,E152)=0,0,SUM((E106:E107,E152))), 0)</f>
        <v>0</v>
      </c>
      <c r="F153" s="55">
        <f>IFERROR(IF(SUM(F106:F107,F152)=0,0,SUM((F106:F107,F152))), 0)</f>
        <v>0</v>
      </c>
      <c r="G153" s="55">
        <f>IFERROR(IF(SUM(G106:G107,G152)=0,0,SUM((G106:G107,G152))), 0)</f>
        <v>0</v>
      </c>
      <c r="H153" s="138"/>
      <c r="O153"/>
    </row>
    <row r="154" spans="2:15" x14ac:dyDescent="0.2">
      <c r="O154"/>
    </row>
    <row r="155" spans="2:15" ht="16" thickBot="1" x14ac:dyDescent="0.25">
      <c r="O155"/>
    </row>
    <row r="156" spans="2:15" x14ac:dyDescent="0.2">
      <c r="B156" s="187" t="s">
        <v>192</v>
      </c>
      <c r="C156" s="188"/>
      <c r="D156" s="188"/>
      <c r="E156" s="188"/>
      <c r="F156" s="188"/>
      <c r="G156" s="188"/>
      <c r="H156" s="157"/>
      <c r="O156"/>
    </row>
    <row r="157" spans="2:15" x14ac:dyDescent="0.2">
      <c r="O157"/>
    </row>
    <row r="158" spans="2:15" ht="16" thickBot="1" x14ac:dyDescent="0.25">
      <c r="O158"/>
    </row>
    <row r="159" spans="2:15" ht="19" x14ac:dyDescent="0.25">
      <c r="B159" s="189" t="s">
        <v>193</v>
      </c>
      <c r="C159" s="190"/>
      <c r="D159" s="190"/>
      <c r="E159" s="190"/>
      <c r="F159" s="190"/>
      <c r="G159" s="191"/>
      <c r="O159"/>
    </row>
    <row r="160" spans="2:15" x14ac:dyDescent="0.2">
      <c r="B160" s="109"/>
      <c r="C160" s="103"/>
      <c r="D160" s="104"/>
      <c r="E160" s="105"/>
      <c r="F160" s="105"/>
      <c r="G160" s="110"/>
      <c r="H160" s="158"/>
      <c r="I160" s="2"/>
      <c r="J160"/>
      <c r="K160"/>
      <c r="L160"/>
      <c r="M160"/>
      <c r="N160"/>
      <c r="O160"/>
    </row>
    <row r="161" spans="2:15" x14ac:dyDescent="0.2">
      <c r="B161" s="111"/>
      <c r="C161" s="106"/>
      <c r="D161" s="107"/>
      <c r="E161" s="108"/>
      <c r="F161" s="108"/>
      <c r="G161" s="112"/>
      <c r="H161" s="158"/>
      <c r="I161" s="2"/>
      <c r="J161"/>
      <c r="K161"/>
      <c r="L161"/>
      <c r="M161"/>
      <c r="N161"/>
      <c r="O161"/>
    </row>
    <row r="162" spans="2:15" x14ac:dyDescent="0.2">
      <c r="B162" s="111"/>
      <c r="C162" s="106"/>
      <c r="D162" s="107"/>
      <c r="E162" s="108"/>
      <c r="F162" s="108"/>
      <c r="G162" s="112"/>
      <c r="H162" s="158"/>
      <c r="I162" s="2"/>
      <c r="J162"/>
      <c r="K162"/>
      <c r="L162"/>
      <c r="M162"/>
      <c r="N162"/>
      <c r="O162"/>
    </row>
    <row r="163" spans="2:15" x14ac:dyDescent="0.2">
      <c r="B163" s="111"/>
      <c r="C163" s="106"/>
      <c r="D163" s="107"/>
      <c r="E163" s="108"/>
      <c r="F163" s="108"/>
      <c r="G163" s="112"/>
      <c r="H163" s="158"/>
      <c r="I163" s="2"/>
      <c r="J163"/>
      <c r="K163"/>
      <c r="L163"/>
      <c r="M163"/>
      <c r="N163"/>
      <c r="O163"/>
    </row>
    <row r="164" spans="2:15" x14ac:dyDescent="0.2">
      <c r="B164" s="111"/>
      <c r="C164" s="106"/>
      <c r="D164" s="107"/>
      <c r="E164" s="108"/>
      <c r="F164" s="108"/>
      <c r="G164" s="112"/>
      <c r="H164" s="158"/>
      <c r="I164" s="2"/>
      <c r="J164"/>
      <c r="K164"/>
      <c r="L164"/>
      <c r="M164"/>
      <c r="N164"/>
      <c r="O164"/>
    </row>
    <row r="165" spans="2:15" x14ac:dyDescent="0.2">
      <c r="B165" s="111"/>
      <c r="C165" s="106"/>
      <c r="D165" s="107"/>
      <c r="E165" s="108"/>
      <c r="F165" s="108"/>
      <c r="G165" s="112"/>
      <c r="H165" s="158"/>
      <c r="I165" s="2"/>
      <c r="J165"/>
      <c r="K165"/>
      <c r="L165"/>
      <c r="M165"/>
      <c r="N165"/>
      <c r="O165"/>
    </row>
    <row r="166" spans="2:15" x14ac:dyDescent="0.2">
      <c r="B166" s="111"/>
      <c r="C166" s="106"/>
      <c r="D166" s="107"/>
      <c r="E166" s="108"/>
      <c r="F166" s="108"/>
      <c r="G166" s="112"/>
      <c r="H166" s="158"/>
      <c r="I166" s="2"/>
      <c r="J166"/>
      <c r="K166"/>
      <c r="L166"/>
      <c r="M166"/>
      <c r="N166"/>
      <c r="O166"/>
    </row>
    <row r="167" spans="2:15" x14ac:dyDescent="0.2">
      <c r="B167" s="111"/>
      <c r="C167" s="106"/>
      <c r="D167" s="107"/>
      <c r="E167" s="108"/>
      <c r="F167" s="108"/>
      <c r="G167" s="112"/>
      <c r="H167" s="158"/>
      <c r="I167" s="2"/>
      <c r="J167"/>
      <c r="K167"/>
      <c r="L167"/>
      <c r="M167"/>
      <c r="N167"/>
      <c r="O167"/>
    </row>
    <row r="168" spans="2:15" x14ac:dyDescent="0.2">
      <c r="B168" s="111"/>
      <c r="C168" s="106"/>
      <c r="D168" s="107"/>
      <c r="E168" s="108"/>
      <c r="F168" s="108"/>
      <c r="G168" s="112"/>
      <c r="H168" s="158"/>
      <c r="I168" s="2"/>
      <c r="K168"/>
      <c r="L168"/>
      <c r="M168"/>
      <c r="N168"/>
      <c r="O168"/>
    </row>
    <row r="169" spans="2:15" x14ac:dyDescent="0.2">
      <c r="B169" s="111"/>
      <c r="C169" s="106"/>
      <c r="D169" s="107"/>
      <c r="E169" s="108"/>
      <c r="F169" s="108"/>
      <c r="G169" s="112"/>
      <c r="H169" s="158"/>
      <c r="I169" s="2"/>
      <c r="K169"/>
      <c r="L169"/>
      <c r="M169"/>
      <c r="N169"/>
      <c r="O169"/>
    </row>
    <row r="170" spans="2:15" x14ac:dyDescent="0.2">
      <c r="B170" s="111"/>
      <c r="C170" s="106"/>
      <c r="D170" s="107"/>
      <c r="E170" s="108"/>
      <c r="F170" s="108"/>
      <c r="G170" s="112"/>
      <c r="H170" s="158"/>
      <c r="I170" s="2"/>
      <c r="K170"/>
      <c r="L170"/>
      <c r="M170"/>
      <c r="N170"/>
      <c r="O170"/>
    </row>
    <row r="171" spans="2:15" x14ac:dyDescent="0.2">
      <c r="B171" s="111"/>
      <c r="C171" s="106"/>
      <c r="D171" s="107"/>
      <c r="E171" s="108"/>
      <c r="F171" s="108"/>
      <c r="G171" s="112"/>
      <c r="H171" s="158"/>
      <c r="I171" s="2"/>
      <c r="K171"/>
      <c r="L171"/>
      <c r="M171"/>
      <c r="N171"/>
      <c r="O171"/>
    </row>
    <row r="172" spans="2:15" x14ac:dyDescent="0.2">
      <c r="B172" s="111"/>
      <c r="C172" s="106"/>
      <c r="D172" s="107"/>
      <c r="E172" s="108"/>
      <c r="F172" s="108"/>
      <c r="G172" s="112"/>
      <c r="H172" s="158"/>
      <c r="I172" s="2"/>
      <c r="K172"/>
      <c r="L172"/>
      <c r="M172"/>
      <c r="N172"/>
      <c r="O172"/>
    </row>
    <row r="173" spans="2:15" x14ac:dyDescent="0.2">
      <c r="B173" s="111"/>
      <c r="C173" s="106"/>
      <c r="D173" s="107"/>
      <c r="E173" s="108"/>
      <c r="F173" s="108"/>
      <c r="G173" s="112"/>
      <c r="H173" s="158"/>
      <c r="I173" s="2"/>
      <c r="K173"/>
      <c r="L173"/>
      <c r="M173"/>
      <c r="N173"/>
      <c r="O173"/>
    </row>
    <row r="174" spans="2:15" x14ac:dyDescent="0.2">
      <c r="B174" s="111"/>
      <c r="C174" s="106"/>
      <c r="D174" s="107"/>
      <c r="E174" s="108"/>
      <c r="F174" s="108"/>
      <c r="G174" s="112"/>
      <c r="H174" s="158"/>
      <c r="I174" s="2"/>
      <c r="K174"/>
      <c r="L174"/>
      <c r="M174"/>
      <c r="N174"/>
      <c r="O174"/>
    </row>
    <row r="175" spans="2:15" x14ac:dyDescent="0.2">
      <c r="B175" s="111"/>
      <c r="C175" s="106"/>
      <c r="D175" s="107"/>
      <c r="E175" s="108"/>
      <c r="F175" s="108"/>
      <c r="G175" s="112"/>
      <c r="H175" s="158"/>
      <c r="I175" s="2"/>
      <c r="K175"/>
      <c r="L175"/>
      <c r="M175"/>
      <c r="N175"/>
      <c r="O175"/>
    </row>
    <row r="176" spans="2:15" x14ac:dyDescent="0.2">
      <c r="B176" s="111"/>
      <c r="C176" s="106"/>
      <c r="D176" s="107"/>
      <c r="E176" s="108"/>
      <c r="F176" s="108"/>
      <c r="G176" s="112"/>
      <c r="H176" s="158"/>
      <c r="I176" s="2"/>
      <c r="K176"/>
      <c r="L176"/>
      <c r="M176"/>
      <c r="N176"/>
      <c r="O176"/>
    </row>
    <row r="177" spans="2:15" x14ac:dyDescent="0.2">
      <c r="B177" s="111"/>
      <c r="C177" s="106"/>
      <c r="D177" s="107"/>
      <c r="E177" s="108"/>
      <c r="F177" s="108"/>
      <c r="G177" s="112"/>
      <c r="H177" s="158"/>
      <c r="I177" s="2"/>
      <c r="K177"/>
      <c r="L177"/>
      <c r="M177"/>
      <c r="N177"/>
      <c r="O177"/>
    </row>
    <row r="178" spans="2:15" x14ac:dyDescent="0.2">
      <c r="B178" s="111"/>
      <c r="C178" s="106"/>
      <c r="D178" s="107"/>
      <c r="E178" s="108"/>
      <c r="F178" s="108"/>
      <c r="G178" s="112"/>
      <c r="H178" s="158"/>
      <c r="I178" s="2"/>
      <c r="K178"/>
      <c r="L178"/>
      <c r="M178"/>
      <c r="N178"/>
      <c r="O178"/>
    </row>
    <row r="179" spans="2:15" x14ac:dyDescent="0.2">
      <c r="B179" s="111"/>
      <c r="C179" s="106"/>
      <c r="D179" s="107"/>
      <c r="E179" s="108"/>
      <c r="F179" s="108"/>
      <c r="G179" s="112"/>
      <c r="H179" s="158"/>
      <c r="I179" s="2"/>
      <c r="K179"/>
      <c r="L179"/>
      <c r="M179"/>
      <c r="N179"/>
      <c r="O179"/>
    </row>
    <row r="180" spans="2:15" x14ac:dyDescent="0.2">
      <c r="B180" s="111"/>
      <c r="C180" s="106"/>
      <c r="D180" s="107"/>
      <c r="E180" s="108"/>
      <c r="F180" s="108"/>
      <c r="G180" s="112"/>
      <c r="H180" s="158"/>
      <c r="I180" s="2"/>
      <c r="K180"/>
      <c r="L180"/>
      <c r="M180"/>
      <c r="N180"/>
      <c r="O180"/>
    </row>
    <row r="181" spans="2:15" x14ac:dyDescent="0.2">
      <c r="B181" s="111"/>
      <c r="C181" s="106"/>
      <c r="D181" s="107"/>
      <c r="E181" s="108"/>
      <c r="F181" s="108"/>
      <c r="G181" s="112"/>
      <c r="H181" s="158"/>
      <c r="I181" s="2"/>
      <c r="K181"/>
      <c r="L181"/>
      <c r="M181"/>
      <c r="N181"/>
      <c r="O181"/>
    </row>
    <row r="182" spans="2:15" x14ac:dyDescent="0.2">
      <c r="B182" s="111"/>
      <c r="C182" s="106"/>
      <c r="D182" s="107"/>
      <c r="E182" s="108"/>
      <c r="F182" s="108"/>
      <c r="G182" s="112"/>
      <c r="H182" s="158"/>
      <c r="I182" s="2"/>
      <c r="K182"/>
      <c r="L182"/>
      <c r="M182"/>
      <c r="N182"/>
      <c r="O182"/>
    </row>
    <row r="183" spans="2:15" x14ac:dyDescent="0.2">
      <c r="B183" s="111"/>
      <c r="C183" s="106"/>
      <c r="D183" s="107"/>
      <c r="E183" s="108"/>
      <c r="F183" s="108"/>
      <c r="G183" s="112"/>
      <c r="H183" s="158"/>
      <c r="I183" s="2"/>
      <c r="K183"/>
      <c r="L183"/>
      <c r="M183"/>
      <c r="N183"/>
      <c r="O183"/>
    </row>
    <row r="184" spans="2:15" x14ac:dyDescent="0.2">
      <c r="B184" s="111"/>
      <c r="C184" s="106"/>
      <c r="D184" s="107"/>
      <c r="E184" s="108"/>
      <c r="F184" s="108"/>
      <c r="G184" s="112"/>
      <c r="H184" s="158"/>
      <c r="I184" s="2"/>
      <c r="K184"/>
      <c r="L184"/>
      <c r="M184"/>
      <c r="N184"/>
      <c r="O184"/>
    </row>
    <row r="185" spans="2:15" x14ac:dyDescent="0.2">
      <c r="B185" s="111"/>
      <c r="C185" s="106"/>
      <c r="D185" s="107"/>
      <c r="E185" s="108"/>
      <c r="F185" s="108"/>
      <c r="G185" s="112"/>
      <c r="H185" s="158"/>
      <c r="I185" s="2"/>
      <c r="K185"/>
      <c r="L185"/>
      <c r="M185"/>
      <c r="N185"/>
      <c r="O185"/>
    </row>
    <row r="186" spans="2:15" x14ac:dyDescent="0.2">
      <c r="B186" s="111"/>
      <c r="C186" s="106"/>
      <c r="D186" s="107"/>
      <c r="E186" s="108"/>
      <c r="F186" s="108"/>
      <c r="G186" s="112"/>
      <c r="H186" s="158"/>
      <c r="I186" s="2"/>
      <c r="K186"/>
      <c r="L186"/>
      <c r="M186"/>
      <c r="N186"/>
      <c r="O186"/>
    </row>
    <row r="187" spans="2:15" x14ac:dyDescent="0.2">
      <c r="B187" s="111"/>
      <c r="C187" s="106"/>
      <c r="D187" s="107"/>
      <c r="E187" s="108"/>
      <c r="F187" s="108"/>
      <c r="G187" s="112"/>
      <c r="H187" s="158"/>
      <c r="I187" s="2"/>
      <c r="K187"/>
      <c r="L187"/>
      <c r="M187"/>
      <c r="N187"/>
      <c r="O187"/>
    </row>
    <row r="188" spans="2:15" x14ac:dyDescent="0.2">
      <c r="B188" s="111"/>
      <c r="C188" s="106"/>
      <c r="D188" s="107"/>
      <c r="E188" s="108"/>
      <c r="F188" s="108"/>
      <c r="G188" s="112"/>
      <c r="H188" s="158"/>
      <c r="I188" s="2"/>
      <c r="K188"/>
      <c r="L188"/>
      <c r="M188"/>
      <c r="N188"/>
      <c r="O188"/>
    </row>
    <row r="189" spans="2:15" x14ac:dyDescent="0.2">
      <c r="B189" s="111"/>
      <c r="C189" s="106"/>
      <c r="D189" s="107"/>
      <c r="E189" s="108"/>
      <c r="F189" s="108"/>
      <c r="G189" s="112"/>
      <c r="H189" s="158"/>
      <c r="I189" s="2"/>
      <c r="K189"/>
      <c r="L189"/>
      <c r="M189"/>
      <c r="N189"/>
      <c r="O189"/>
    </row>
    <row r="190" spans="2:15" x14ac:dyDescent="0.2">
      <c r="B190" s="111"/>
      <c r="C190" s="106"/>
      <c r="D190" s="107"/>
      <c r="E190" s="108"/>
      <c r="F190" s="108"/>
      <c r="G190" s="112"/>
      <c r="H190" s="158"/>
      <c r="I190" s="2"/>
      <c r="K190"/>
      <c r="L190"/>
      <c r="M190"/>
      <c r="N190"/>
      <c r="O190"/>
    </row>
    <row r="191" spans="2:15" x14ac:dyDescent="0.2">
      <c r="B191" s="111"/>
      <c r="C191" s="106"/>
      <c r="D191" s="107"/>
      <c r="E191" s="108"/>
      <c r="F191" s="108"/>
      <c r="G191" s="112"/>
      <c r="H191" s="158"/>
      <c r="I191" s="2"/>
      <c r="K191"/>
      <c r="L191"/>
      <c r="M191"/>
      <c r="N191"/>
      <c r="O191"/>
    </row>
    <row r="192" spans="2:15" x14ac:dyDescent="0.2">
      <c r="B192" s="111"/>
      <c r="C192" s="106"/>
      <c r="D192" s="107"/>
      <c r="E192" s="108"/>
      <c r="F192" s="108"/>
      <c r="G192" s="112"/>
      <c r="H192" s="158"/>
      <c r="I192" s="2"/>
      <c r="K192"/>
      <c r="L192"/>
      <c r="M192"/>
      <c r="N192"/>
      <c r="O192"/>
    </row>
    <row r="193" spans="2:15" x14ac:dyDescent="0.2">
      <c r="B193" s="111"/>
      <c r="C193" s="106"/>
      <c r="D193" s="107"/>
      <c r="E193" s="108"/>
      <c r="F193" s="108"/>
      <c r="G193" s="112"/>
      <c r="H193" s="158"/>
      <c r="I193" s="2"/>
      <c r="K193"/>
      <c r="L193"/>
      <c r="M193"/>
      <c r="N193"/>
      <c r="O193"/>
    </row>
    <row r="194" spans="2:15" x14ac:dyDescent="0.2">
      <c r="B194" s="111"/>
      <c r="C194" s="106"/>
      <c r="D194" s="107"/>
      <c r="E194" s="108"/>
      <c r="F194" s="108"/>
      <c r="G194" s="112"/>
      <c r="H194" s="158"/>
      <c r="I194" s="2"/>
      <c r="K194"/>
      <c r="L194"/>
      <c r="M194"/>
      <c r="N194"/>
      <c r="O194"/>
    </row>
    <row r="195" spans="2:15" x14ac:dyDescent="0.2">
      <c r="B195" s="111"/>
      <c r="C195" s="106"/>
      <c r="D195" s="107"/>
      <c r="E195" s="108"/>
      <c r="F195" s="108"/>
      <c r="G195" s="112"/>
      <c r="H195" s="158"/>
      <c r="I195" s="2"/>
      <c r="K195"/>
      <c r="L195"/>
      <c r="M195"/>
      <c r="N195"/>
      <c r="O195"/>
    </row>
    <row r="196" spans="2:15" x14ac:dyDescent="0.2">
      <c r="B196" s="111"/>
      <c r="C196" s="106"/>
      <c r="D196" s="107"/>
      <c r="E196" s="108"/>
      <c r="F196" s="108"/>
      <c r="G196" s="112"/>
      <c r="H196" s="158"/>
      <c r="I196" s="2"/>
      <c r="K196"/>
      <c r="L196"/>
      <c r="M196"/>
      <c r="N196"/>
      <c r="O196"/>
    </row>
    <row r="197" spans="2:15" x14ac:dyDescent="0.2">
      <c r="B197" s="111"/>
      <c r="C197" s="106"/>
      <c r="D197" s="107"/>
      <c r="E197" s="108"/>
      <c r="F197" s="108"/>
      <c r="G197" s="112"/>
      <c r="H197" s="158"/>
      <c r="I197" s="2"/>
      <c r="K197"/>
      <c r="L197"/>
      <c r="M197"/>
      <c r="N197"/>
      <c r="O197"/>
    </row>
    <row r="198" spans="2:15" x14ac:dyDescent="0.2">
      <c r="B198" s="111"/>
      <c r="C198" s="106"/>
      <c r="D198" s="107"/>
      <c r="E198" s="108"/>
      <c r="F198" s="108"/>
      <c r="G198" s="112"/>
      <c r="H198" s="158"/>
      <c r="I198" s="2"/>
      <c r="K198"/>
      <c r="L198"/>
      <c r="M198"/>
      <c r="N198"/>
      <c r="O198"/>
    </row>
    <row r="199" spans="2:15" x14ac:dyDescent="0.2">
      <c r="B199" s="111"/>
      <c r="C199" s="106"/>
      <c r="D199" s="107"/>
      <c r="E199" s="108"/>
      <c r="F199" s="108"/>
      <c r="G199" s="112"/>
      <c r="H199" s="158"/>
      <c r="I199" s="2"/>
      <c r="K199"/>
      <c r="L199"/>
      <c r="M199"/>
      <c r="N199"/>
      <c r="O199"/>
    </row>
    <row r="200" spans="2:15" x14ac:dyDescent="0.2">
      <c r="B200" s="111"/>
      <c r="C200" s="106"/>
      <c r="D200" s="107"/>
      <c r="E200" s="108"/>
      <c r="F200" s="108"/>
      <c r="G200" s="112"/>
      <c r="H200" s="158"/>
      <c r="I200" s="2"/>
      <c r="K200"/>
      <c r="L200"/>
      <c r="M200"/>
      <c r="N200"/>
      <c r="O200"/>
    </row>
    <row r="201" spans="2:15" x14ac:dyDescent="0.2">
      <c r="B201" s="111"/>
      <c r="C201" s="106"/>
      <c r="D201" s="107"/>
      <c r="E201" s="108"/>
      <c r="F201" s="108"/>
      <c r="G201" s="112"/>
      <c r="H201" s="158"/>
      <c r="I201" s="2"/>
      <c r="K201"/>
      <c r="L201"/>
      <c r="M201"/>
      <c r="N201"/>
      <c r="O201"/>
    </row>
    <row r="202" spans="2:15" x14ac:dyDescent="0.2">
      <c r="B202" s="111"/>
      <c r="C202" s="106"/>
      <c r="D202" s="107"/>
      <c r="E202" s="108"/>
      <c r="F202" s="108"/>
      <c r="G202" s="112"/>
      <c r="H202" s="158"/>
      <c r="I202" s="2"/>
      <c r="K202"/>
      <c r="L202"/>
      <c r="M202"/>
      <c r="N202"/>
      <c r="O202"/>
    </row>
    <row r="203" spans="2:15" x14ac:dyDescent="0.2">
      <c r="B203" s="111"/>
      <c r="C203" s="106"/>
      <c r="D203" s="107"/>
      <c r="E203" s="108"/>
      <c r="F203" s="108"/>
      <c r="G203" s="112"/>
      <c r="H203" s="158"/>
      <c r="I203" s="2"/>
      <c r="K203"/>
      <c r="L203"/>
      <c r="M203"/>
      <c r="N203"/>
      <c r="O203"/>
    </row>
    <row r="204" spans="2:15" x14ac:dyDescent="0.2">
      <c r="B204" s="111"/>
      <c r="C204" s="106"/>
      <c r="D204" s="107"/>
      <c r="E204" s="108"/>
      <c r="F204" s="108"/>
      <c r="G204" s="112"/>
      <c r="H204" s="158"/>
      <c r="I204" s="2"/>
      <c r="K204"/>
      <c r="L204"/>
      <c r="M204"/>
      <c r="N204"/>
      <c r="O204"/>
    </row>
    <row r="205" spans="2:15" x14ac:dyDescent="0.2">
      <c r="B205" s="111"/>
      <c r="C205" s="106"/>
      <c r="D205" s="107"/>
      <c r="E205" s="108"/>
      <c r="F205" s="108"/>
      <c r="G205" s="112"/>
      <c r="H205" s="158"/>
      <c r="I205" s="2"/>
      <c r="K205"/>
      <c r="L205"/>
      <c r="M205"/>
      <c r="N205"/>
      <c r="O205"/>
    </row>
    <row r="206" spans="2:15" x14ac:dyDescent="0.2">
      <c r="B206" s="111"/>
      <c r="C206" s="106"/>
      <c r="D206" s="107"/>
      <c r="E206" s="108"/>
      <c r="F206" s="108"/>
      <c r="G206" s="112"/>
      <c r="H206" s="158"/>
      <c r="I206" s="2"/>
      <c r="K206"/>
      <c r="L206"/>
      <c r="M206"/>
      <c r="N206"/>
      <c r="O206"/>
    </row>
    <row r="207" spans="2:15" x14ac:dyDescent="0.2">
      <c r="B207" s="111"/>
      <c r="C207" s="106"/>
      <c r="D207" s="107"/>
      <c r="E207" s="108"/>
      <c r="F207" s="108"/>
      <c r="G207" s="112"/>
      <c r="H207" s="158"/>
      <c r="I207" s="2"/>
      <c r="K207"/>
      <c r="L207"/>
      <c r="M207"/>
      <c r="N207"/>
      <c r="O207"/>
    </row>
    <row r="208" spans="2:15" ht="16" thickBot="1" x14ac:dyDescent="0.25">
      <c r="B208" s="113"/>
      <c r="C208" s="114"/>
      <c r="D208" s="115"/>
      <c r="E208" s="45"/>
      <c r="F208" s="45"/>
      <c r="G208" s="116"/>
      <c r="H208" s="158"/>
      <c r="I208" s="2"/>
      <c r="K208"/>
      <c r="L208"/>
      <c r="M208"/>
      <c r="N208"/>
      <c r="O208"/>
    </row>
    <row r="209" spans="2:15" x14ac:dyDescent="0.2">
      <c r="B209" s="2"/>
      <c r="C209" s="106"/>
      <c r="D209" s="107"/>
      <c r="E209" s="108"/>
      <c r="F209" s="108"/>
      <c r="H209" s="158"/>
      <c r="I209" s="2"/>
      <c r="K209"/>
      <c r="L209"/>
      <c r="M209"/>
      <c r="N209"/>
      <c r="O209"/>
    </row>
    <row r="210" spans="2:15" x14ac:dyDescent="0.2">
      <c r="B210" s="2"/>
      <c r="C210" s="106"/>
      <c r="D210" s="107"/>
      <c r="E210" s="108"/>
      <c r="F210" s="108"/>
      <c r="H210" s="158"/>
      <c r="I210" s="2"/>
      <c r="K210"/>
      <c r="L210"/>
      <c r="M210"/>
      <c r="N210"/>
      <c r="O210"/>
    </row>
    <row r="211" spans="2:15" x14ac:dyDescent="0.2">
      <c r="B211" s="2"/>
      <c r="C211" s="106"/>
      <c r="D211" s="107"/>
      <c r="E211" s="108"/>
      <c r="F211" s="108"/>
      <c r="H211" s="158"/>
      <c r="I211" s="2"/>
      <c r="K211"/>
      <c r="L211"/>
      <c r="M211"/>
      <c r="N211"/>
      <c r="O211"/>
    </row>
    <row r="212" spans="2:15" x14ac:dyDescent="0.2">
      <c r="B212" s="2"/>
      <c r="C212" s="106"/>
      <c r="D212" s="107"/>
      <c r="E212" s="108"/>
      <c r="F212" s="108"/>
      <c r="H212" s="158"/>
      <c r="I212" s="2"/>
      <c r="K212"/>
      <c r="L212"/>
      <c r="M212"/>
      <c r="N212"/>
      <c r="O212"/>
    </row>
    <row r="213" spans="2:15" x14ac:dyDescent="0.2">
      <c r="C213" s="108"/>
      <c r="D213" s="108"/>
      <c r="E213" s="108"/>
      <c r="F213" s="108"/>
    </row>
    <row r="214" spans="2:15" ht="16" thickBot="1" x14ac:dyDescent="0.25">
      <c r="C214" s="108"/>
      <c r="D214" s="108"/>
      <c r="E214" s="108"/>
      <c r="F214" s="108"/>
    </row>
    <row r="215" spans="2:15" ht="19" x14ac:dyDescent="0.25">
      <c r="B215" s="189" t="s">
        <v>194</v>
      </c>
      <c r="C215" s="190"/>
      <c r="D215" s="190"/>
      <c r="E215" s="190"/>
      <c r="F215" s="190"/>
      <c r="G215" s="191"/>
    </row>
    <row r="216" spans="2:15" x14ac:dyDescent="0.2">
      <c r="B216" s="109"/>
      <c r="C216" s="103"/>
      <c r="D216" s="104"/>
      <c r="E216" s="105"/>
      <c r="F216" s="105"/>
      <c r="G216" s="110"/>
    </row>
    <row r="217" spans="2:15" x14ac:dyDescent="0.2">
      <c r="B217" s="111"/>
      <c r="C217" s="106"/>
      <c r="D217" s="107"/>
      <c r="E217" s="108"/>
      <c r="F217" s="108"/>
      <c r="G217" s="112"/>
    </row>
    <row r="218" spans="2:15" x14ac:dyDescent="0.2">
      <c r="B218" s="111"/>
      <c r="C218" s="106"/>
      <c r="D218" s="107"/>
      <c r="E218" s="108"/>
      <c r="F218" s="108"/>
      <c r="G218" s="112"/>
    </row>
    <row r="219" spans="2:15" x14ac:dyDescent="0.2">
      <c r="B219" s="111"/>
      <c r="C219" s="106"/>
      <c r="D219" s="107"/>
      <c r="E219" s="108"/>
      <c r="F219" s="108"/>
      <c r="G219" s="112"/>
    </row>
    <row r="220" spans="2:15" x14ac:dyDescent="0.2">
      <c r="B220" s="111"/>
      <c r="C220" s="106"/>
      <c r="D220" s="107"/>
      <c r="E220" s="108"/>
      <c r="F220" s="108"/>
      <c r="G220" s="112"/>
    </row>
    <row r="221" spans="2:15" x14ac:dyDescent="0.2">
      <c r="B221" s="111"/>
      <c r="C221" s="106"/>
      <c r="D221" s="107"/>
      <c r="E221" s="108"/>
      <c r="F221" s="108"/>
      <c r="G221" s="112"/>
    </row>
    <row r="222" spans="2:15" x14ac:dyDescent="0.2">
      <c r="B222" s="111"/>
      <c r="C222" s="106"/>
      <c r="D222" s="107"/>
      <c r="E222" s="108"/>
      <c r="F222" s="108"/>
      <c r="G222" s="112"/>
    </row>
    <row r="223" spans="2:15" x14ac:dyDescent="0.2">
      <c r="B223" s="111"/>
      <c r="C223" s="106"/>
      <c r="D223" s="107"/>
      <c r="E223" s="108"/>
      <c r="F223" s="108"/>
      <c r="G223" s="112"/>
    </row>
    <row r="224" spans="2:15" x14ac:dyDescent="0.2">
      <c r="B224" s="111"/>
      <c r="C224" s="106"/>
      <c r="D224" s="107"/>
      <c r="E224" s="108"/>
      <c r="F224" s="108"/>
      <c r="G224" s="112"/>
    </row>
    <row r="225" spans="2:7" x14ac:dyDescent="0.2">
      <c r="B225" s="111"/>
      <c r="C225" s="106"/>
      <c r="D225" s="107"/>
      <c r="E225" s="108"/>
      <c r="F225" s="108"/>
      <c r="G225" s="112"/>
    </row>
    <row r="226" spans="2:7" x14ac:dyDescent="0.2">
      <c r="B226" s="111"/>
      <c r="C226" s="106"/>
      <c r="D226" s="107"/>
      <c r="E226" s="108"/>
      <c r="F226" s="108"/>
      <c r="G226" s="112"/>
    </row>
    <row r="227" spans="2:7" x14ac:dyDescent="0.2">
      <c r="B227" s="111"/>
      <c r="C227" s="106"/>
      <c r="D227" s="107"/>
      <c r="E227" s="108"/>
      <c r="F227" s="108"/>
      <c r="G227" s="112"/>
    </row>
    <row r="228" spans="2:7" x14ac:dyDescent="0.2">
      <c r="B228" s="111"/>
      <c r="C228" s="106"/>
      <c r="D228" s="107"/>
      <c r="E228" s="108"/>
      <c r="F228" s="108"/>
      <c r="G228" s="112"/>
    </row>
    <row r="229" spans="2:7" x14ac:dyDescent="0.2">
      <c r="B229" s="111"/>
      <c r="C229" s="106"/>
      <c r="D229" s="107"/>
      <c r="E229" s="108"/>
      <c r="F229" s="108"/>
      <c r="G229" s="112"/>
    </row>
    <row r="230" spans="2:7" x14ac:dyDescent="0.2">
      <c r="B230" s="111"/>
      <c r="C230" s="106"/>
      <c r="D230" s="107"/>
      <c r="E230" s="108"/>
      <c r="F230" s="108"/>
      <c r="G230" s="112"/>
    </row>
    <row r="231" spans="2:7" x14ac:dyDescent="0.2">
      <c r="B231" s="111"/>
      <c r="C231" s="106"/>
      <c r="D231" s="107"/>
      <c r="E231" s="108"/>
      <c r="F231" s="108"/>
      <c r="G231" s="112"/>
    </row>
    <row r="232" spans="2:7" x14ac:dyDescent="0.2">
      <c r="B232" s="111"/>
      <c r="C232" s="106"/>
      <c r="D232" s="107"/>
      <c r="E232" s="108"/>
      <c r="F232" s="108"/>
      <c r="G232" s="112"/>
    </row>
    <row r="233" spans="2:7" x14ac:dyDescent="0.2">
      <c r="B233" s="111"/>
      <c r="C233" s="106"/>
      <c r="D233" s="107"/>
      <c r="E233" s="108"/>
      <c r="F233" s="108"/>
      <c r="G233" s="112"/>
    </row>
    <row r="234" spans="2:7" x14ac:dyDescent="0.2">
      <c r="B234" s="111"/>
      <c r="C234" s="106"/>
      <c r="D234" s="107"/>
      <c r="E234" s="108"/>
      <c r="F234" s="108"/>
      <c r="G234" s="112"/>
    </row>
    <row r="235" spans="2:7" x14ac:dyDescent="0.2">
      <c r="B235" s="111"/>
      <c r="C235" s="106"/>
      <c r="D235" s="107"/>
      <c r="E235" s="108"/>
      <c r="F235" s="108"/>
      <c r="G235" s="112"/>
    </row>
    <row r="236" spans="2:7" x14ac:dyDescent="0.2">
      <c r="B236" s="111"/>
      <c r="C236" s="106"/>
      <c r="D236" s="107"/>
      <c r="E236" s="108"/>
      <c r="F236" s="108"/>
      <c r="G236" s="112"/>
    </row>
    <row r="237" spans="2:7" x14ac:dyDescent="0.2">
      <c r="B237" s="111"/>
      <c r="C237" s="106"/>
      <c r="D237" s="107"/>
      <c r="E237" s="108"/>
      <c r="F237" s="108"/>
      <c r="G237" s="112"/>
    </row>
    <row r="238" spans="2:7" x14ac:dyDescent="0.2">
      <c r="B238" s="111"/>
      <c r="C238" s="106"/>
      <c r="D238" s="107"/>
      <c r="E238" s="108"/>
      <c r="F238" s="108"/>
      <c r="G238" s="112"/>
    </row>
    <row r="239" spans="2:7" x14ac:dyDescent="0.2">
      <c r="B239" s="111"/>
      <c r="C239" s="106"/>
      <c r="D239" s="107"/>
      <c r="E239" s="108"/>
      <c r="F239" s="108"/>
      <c r="G239" s="112"/>
    </row>
    <row r="240" spans="2:7" x14ac:dyDescent="0.2">
      <c r="B240" s="111"/>
      <c r="C240" s="106"/>
      <c r="D240" s="107"/>
      <c r="E240" s="108"/>
      <c r="F240" s="108"/>
      <c r="G240" s="112"/>
    </row>
    <row r="241" spans="2:7" x14ac:dyDescent="0.2">
      <c r="B241" s="111"/>
      <c r="C241" s="106"/>
      <c r="D241" s="107"/>
      <c r="E241" s="108"/>
      <c r="F241" s="108"/>
      <c r="G241" s="112"/>
    </row>
    <row r="242" spans="2:7" x14ac:dyDescent="0.2">
      <c r="B242" s="111"/>
      <c r="C242" s="106"/>
      <c r="D242" s="107"/>
      <c r="E242" s="108"/>
      <c r="F242" s="108"/>
      <c r="G242" s="112"/>
    </row>
    <row r="243" spans="2:7" x14ac:dyDescent="0.2">
      <c r="B243" s="111"/>
      <c r="C243" s="106"/>
      <c r="D243" s="107"/>
      <c r="E243" s="108"/>
      <c r="F243" s="108"/>
      <c r="G243" s="112"/>
    </row>
    <row r="244" spans="2:7" x14ac:dyDescent="0.2">
      <c r="B244" s="111"/>
      <c r="C244" s="106"/>
      <c r="D244" s="107"/>
      <c r="E244" s="108"/>
      <c r="F244" s="108"/>
      <c r="G244" s="112"/>
    </row>
    <row r="245" spans="2:7" x14ac:dyDescent="0.2">
      <c r="B245" s="111"/>
      <c r="C245" s="106"/>
      <c r="D245" s="107"/>
      <c r="E245" s="108"/>
      <c r="F245" s="108"/>
      <c r="G245" s="112"/>
    </row>
    <row r="246" spans="2:7" x14ac:dyDescent="0.2">
      <c r="B246" s="111"/>
      <c r="C246" s="106"/>
      <c r="D246" s="107"/>
      <c r="E246" s="108"/>
      <c r="F246" s="108"/>
      <c r="G246" s="112"/>
    </row>
    <row r="247" spans="2:7" x14ac:dyDescent="0.2">
      <c r="B247" s="111"/>
      <c r="C247" s="106"/>
      <c r="D247" s="107"/>
      <c r="E247" s="108"/>
      <c r="F247" s="108"/>
      <c r="G247" s="112"/>
    </row>
    <row r="248" spans="2:7" x14ac:dyDescent="0.2">
      <c r="B248" s="111"/>
      <c r="C248" s="106"/>
      <c r="D248" s="107"/>
      <c r="E248" s="108"/>
      <c r="F248" s="108"/>
      <c r="G248" s="112"/>
    </row>
    <row r="249" spans="2:7" x14ac:dyDescent="0.2">
      <c r="B249" s="111"/>
      <c r="C249" s="106"/>
      <c r="D249" s="107"/>
      <c r="E249" s="108"/>
      <c r="F249" s="108"/>
      <c r="G249" s="112"/>
    </row>
    <row r="250" spans="2:7" x14ac:dyDescent="0.2">
      <c r="B250" s="111"/>
      <c r="C250" s="106"/>
      <c r="D250" s="107"/>
      <c r="E250" s="108"/>
      <c r="F250" s="108"/>
      <c r="G250" s="112"/>
    </row>
    <row r="251" spans="2:7" x14ac:dyDescent="0.2">
      <c r="B251" s="111"/>
      <c r="C251" s="106"/>
      <c r="D251" s="107"/>
      <c r="E251" s="108"/>
      <c r="F251" s="108"/>
      <c r="G251" s="112"/>
    </row>
    <row r="252" spans="2:7" x14ac:dyDescent="0.2">
      <c r="B252" s="111"/>
      <c r="C252" s="106"/>
      <c r="D252" s="107"/>
      <c r="E252" s="108"/>
      <c r="F252" s="108"/>
      <c r="G252" s="112"/>
    </row>
    <row r="253" spans="2:7" x14ac:dyDescent="0.2">
      <c r="B253" s="111"/>
      <c r="C253" s="106"/>
      <c r="D253" s="107"/>
      <c r="E253" s="108"/>
      <c r="F253" s="108"/>
      <c r="G253" s="112"/>
    </row>
    <row r="254" spans="2:7" x14ac:dyDescent="0.2">
      <c r="B254" s="111"/>
      <c r="C254" s="106"/>
      <c r="D254" s="107"/>
      <c r="E254" s="108"/>
      <c r="F254" s="108"/>
      <c r="G254" s="112"/>
    </row>
    <row r="255" spans="2:7" x14ac:dyDescent="0.2">
      <c r="B255" s="111"/>
      <c r="C255" s="106"/>
      <c r="D255" s="107"/>
      <c r="E255" s="108"/>
      <c r="F255" s="108"/>
      <c r="G255" s="112"/>
    </row>
    <row r="256" spans="2:7" x14ac:dyDescent="0.2">
      <c r="B256" s="111"/>
      <c r="C256" s="106"/>
      <c r="D256" s="107"/>
      <c r="E256" s="108"/>
      <c r="F256" s="108"/>
      <c r="G256" s="112"/>
    </row>
    <row r="257" spans="2:7" x14ac:dyDescent="0.2">
      <c r="B257" s="111"/>
      <c r="C257" s="106"/>
      <c r="D257" s="107"/>
      <c r="E257" s="108"/>
      <c r="F257" s="108"/>
      <c r="G257" s="112"/>
    </row>
    <row r="258" spans="2:7" x14ac:dyDescent="0.2">
      <c r="B258" s="111"/>
      <c r="C258" s="106"/>
      <c r="D258" s="107"/>
      <c r="E258" s="108"/>
      <c r="F258" s="108"/>
      <c r="G258" s="112"/>
    </row>
    <row r="259" spans="2:7" x14ac:dyDescent="0.2">
      <c r="B259" s="111"/>
      <c r="C259" s="106"/>
      <c r="D259" s="107"/>
      <c r="E259" s="108"/>
      <c r="F259" s="108"/>
      <c r="G259" s="112"/>
    </row>
    <row r="260" spans="2:7" x14ac:dyDescent="0.2">
      <c r="B260" s="111"/>
      <c r="C260" s="106"/>
      <c r="D260" s="107"/>
      <c r="E260" s="108"/>
      <c r="F260" s="108"/>
      <c r="G260" s="112"/>
    </row>
    <row r="261" spans="2:7" x14ac:dyDescent="0.2">
      <c r="B261" s="111"/>
      <c r="C261" s="106"/>
      <c r="D261" s="107"/>
      <c r="E261" s="108"/>
      <c r="F261" s="108"/>
      <c r="G261" s="112"/>
    </row>
    <row r="262" spans="2:7" x14ac:dyDescent="0.2">
      <c r="B262" s="111"/>
      <c r="C262" s="106"/>
      <c r="D262" s="107"/>
      <c r="E262" s="108"/>
      <c r="F262" s="108"/>
      <c r="G262" s="112"/>
    </row>
    <row r="263" spans="2:7" x14ac:dyDescent="0.2">
      <c r="B263" s="111"/>
      <c r="C263" s="106"/>
      <c r="D263" s="107"/>
      <c r="E263" s="108"/>
      <c r="F263" s="108"/>
      <c r="G263" s="112"/>
    </row>
    <row r="264" spans="2:7" ht="16" thickBot="1" x14ac:dyDescent="0.25">
      <c r="B264" s="113"/>
      <c r="C264" s="114"/>
      <c r="D264" s="115"/>
      <c r="E264" s="45"/>
      <c r="F264" s="45"/>
      <c r="G264" s="116"/>
    </row>
    <row r="265" spans="2:7" x14ac:dyDescent="0.2">
      <c r="B265" s="2"/>
      <c r="C265" s="106"/>
      <c r="D265" s="107"/>
      <c r="E265" s="108"/>
      <c r="F265" s="108"/>
    </row>
    <row r="266" spans="2:7" x14ac:dyDescent="0.2">
      <c r="B266" s="2"/>
      <c r="C266" s="106"/>
      <c r="D266" s="107"/>
      <c r="E266" s="108"/>
      <c r="F266" s="108"/>
    </row>
    <row r="267" spans="2:7" x14ac:dyDescent="0.2">
      <c r="B267" s="2"/>
      <c r="C267" s="106"/>
      <c r="D267" s="107"/>
      <c r="E267" s="108"/>
      <c r="F267" s="108"/>
    </row>
  </sheetData>
  <mergeCells count="11">
    <mergeCell ref="H131:H134"/>
    <mergeCell ref="H121:H124"/>
    <mergeCell ref="B7:G7"/>
    <mergeCell ref="B25:G25"/>
    <mergeCell ref="B75:G75"/>
    <mergeCell ref="B113:G113"/>
    <mergeCell ref="B138:G138"/>
    <mergeCell ref="B156:G156"/>
    <mergeCell ref="B159:G159"/>
    <mergeCell ref="B215:G215"/>
    <mergeCell ref="B1:G1"/>
  </mergeCells>
  <phoneticPr fontId="22" type="noConversion"/>
  <conditionalFormatting sqref="C34:G34">
    <cfRule type="cellIs" priority="1" operator="equal">
      <formula>0</formula>
    </cfRule>
    <cfRule type="expression" dxfId="21" priority="30">
      <formula>C34=C139</formula>
    </cfRule>
    <cfRule type="expression" dxfId="20" priority="29">
      <formula>C34&lt;&gt;C139</formula>
    </cfRule>
  </conditionalFormatting>
  <conditionalFormatting sqref="C43:G43">
    <cfRule type="expression" dxfId="19" priority="32">
      <formula>C43=C141</formula>
    </cfRule>
    <cfRule type="expression" dxfId="18" priority="31">
      <formula>C43&lt;&gt;C141</formula>
    </cfRule>
  </conditionalFormatting>
  <conditionalFormatting sqref="C54:G54">
    <cfRule type="expression" dxfId="17" priority="33">
      <formula>C54&lt;&gt;C142</formula>
    </cfRule>
    <cfRule type="expression" dxfId="16" priority="34">
      <formula>C54=C142</formula>
    </cfRule>
  </conditionalFormatting>
  <conditionalFormatting sqref="C63:G63">
    <cfRule type="expression" dxfId="15" priority="20">
      <formula>C63&lt;&gt;C144</formula>
    </cfRule>
    <cfRule type="expression" dxfId="14" priority="21">
      <formula>C63=C144</formula>
    </cfRule>
  </conditionalFormatting>
  <conditionalFormatting sqref="C69:G69 C71:G71">
    <cfRule type="expression" dxfId="13" priority="37">
      <formula>C69&lt;&gt;C145</formula>
    </cfRule>
    <cfRule type="expression" dxfId="12" priority="38">
      <formula>C69=C145</formula>
    </cfRule>
  </conditionalFormatting>
  <conditionalFormatting sqref="C80:G80">
    <cfRule type="expression" dxfId="11" priority="41">
      <formula>C80&lt;&gt;C148</formula>
    </cfRule>
    <cfRule type="expression" dxfId="10" priority="42">
      <formula>C80=C148</formula>
    </cfRule>
  </conditionalFormatting>
  <conditionalFormatting sqref="C90:G90">
    <cfRule type="expression" dxfId="9" priority="44">
      <formula>C90=C149</formula>
    </cfRule>
    <cfRule type="expression" dxfId="8" priority="43">
      <formula>C90&lt;&gt;C149</formula>
    </cfRule>
  </conditionalFormatting>
  <conditionalFormatting sqref="C92:G92">
    <cfRule type="expression" dxfId="7" priority="46">
      <formula>C92=C150</formula>
    </cfRule>
    <cfRule type="expression" dxfId="6" priority="45">
      <formula>C92&lt;&gt;C150</formula>
    </cfRule>
  </conditionalFormatting>
  <conditionalFormatting sqref="C101:G101">
    <cfRule type="expression" dxfId="5" priority="8">
      <formula>C101&lt;&gt;C151</formula>
    </cfRule>
    <cfRule type="expression" dxfId="4" priority="9">
      <formula>C101=C151</formula>
    </cfRule>
  </conditionalFormatting>
  <conditionalFormatting sqref="C103:G103">
    <cfRule type="expression" dxfId="3" priority="49">
      <formula>C103&lt;&gt;C152</formula>
    </cfRule>
    <cfRule type="expression" dxfId="2" priority="50">
      <formula>C103=C152</formula>
    </cfRule>
  </conditionalFormatting>
  <conditionalFormatting sqref="C109:G109">
    <cfRule type="expression" dxfId="1" priority="51">
      <formula>C109&lt;&gt;C153</formula>
    </cfRule>
    <cfRule type="expression" dxfId="0" priority="52">
      <formula>C109=C153</formula>
    </cfRule>
  </conditionalFormatting>
  <hyperlinks>
    <hyperlink ref="H2" location="'Financial Statement Data'!B8" display="Key Ratios and Financial Indicators" xr:uid="{9213AEAE-9A8F-4182-B1A3-B0277BC6FB01}"/>
    <hyperlink ref="H3" location="'Financial Statement Data'!B24" display="Balance Sheet" xr:uid="{0A6475C0-B26E-4F50-81C8-D98AD2E2AC80}"/>
    <hyperlink ref="H4" location="'Financial Statement Data'!K74" display="Income Statement" xr:uid="{8A81B270-79E5-4D4F-A8AB-DD4A26035963}"/>
    <hyperlink ref="H5" location="'Financial Statement Data'!B152" display="Raw Data" xr:uid="{EC667A41-8AEC-42CF-BD62-A7A919C4FBDB}"/>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4E12C-92ED-4150-824D-D99E85FF15BC}">
  <dimension ref="B1:F76"/>
  <sheetViews>
    <sheetView topLeftCell="C1" zoomScaleNormal="100" workbookViewId="0">
      <selection activeCell="C25" sqref="C25"/>
    </sheetView>
  </sheetViews>
  <sheetFormatPr baseColWidth="10" defaultColWidth="8.83203125" defaultRowHeight="15" x14ac:dyDescent="0.2"/>
  <cols>
    <col min="1" max="2" width="1.6640625" customWidth="1"/>
    <col min="3" max="3" width="134.5" style="21" customWidth="1"/>
    <col min="4" max="4" width="1.6640625" customWidth="1"/>
    <col min="6" max="6" width="111.83203125" customWidth="1"/>
  </cols>
  <sheetData>
    <row r="1" spans="2:4" ht="16" thickBot="1" x14ac:dyDescent="0.25"/>
    <row r="2" spans="2:4" x14ac:dyDescent="0.2">
      <c r="B2" s="10"/>
      <c r="C2" s="22"/>
      <c r="D2" s="13"/>
    </row>
    <row r="3" spans="2:4" ht="16" x14ac:dyDescent="0.2">
      <c r="B3" s="11"/>
      <c r="C3" s="23" t="s">
        <v>195</v>
      </c>
      <c r="D3" s="14"/>
    </row>
    <row r="4" spans="2:4" ht="16" x14ac:dyDescent="0.2">
      <c r="B4" s="11"/>
      <c r="C4" s="21" t="s">
        <v>196</v>
      </c>
      <c r="D4" s="14"/>
    </row>
    <row r="5" spans="2:4" x14ac:dyDescent="0.2">
      <c r="B5" s="11"/>
      <c r="D5" s="14"/>
    </row>
    <row r="6" spans="2:4" ht="16" x14ac:dyDescent="0.2">
      <c r="B6" s="11"/>
      <c r="C6" s="24" t="s">
        <v>197</v>
      </c>
      <c r="D6" s="14"/>
    </row>
    <row r="7" spans="2:4" ht="16" x14ac:dyDescent="0.2">
      <c r="B7" s="11"/>
      <c r="C7" s="25" t="s">
        <v>198</v>
      </c>
      <c r="D7" s="14"/>
    </row>
    <row r="8" spans="2:4" ht="32" x14ac:dyDescent="0.2">
      <c r="B8" s="11"/>
      <c r="C8" s="25" t="s">
        <v>199</v>
      </c>
      <c r="D8" s="14"/>
    </row>
    <row r="9" spans="2:4" ht="32" x14ac:dyDescent="0.2">
      <c r="B9" s="11"/>
      <c r="C9" s="25" t="s">
        <v>200</v>
      </c>
      <c r="D9" s="14"/>
    </row>
    <row r="10" spans="2:4" ht="32" x14ac:dyDescent="0.2">
      <c r="B10" s="11"/>
      <c r="C10" s="26" t="s">
        <v>201</v>
      </c>
      <c r="D10" s="14"/>
    </row>
    <row r="11" spans="2:4" x14ac:dyDescent="0.2">
      <c r="B11" s="11"/>
      <c r="D11" s="14"/>
    </row>
    <row r="12" spans="2:4" ht="16" x14ac:dyDescent="0.2">
      <c r="B12" s="11"/>
      <c r="C12" s="27" t="s">
        <v>202</v>
      </c>
      <c r="D12" s="14"/>
    </row>
    <row r="13" spans="2:4" x14ac:dyDescent="0.2">
      <c r="B13" s="11"/>
      <c r="C13" s="28"/>
      <c r="D13" s="14"/>
    </row>
    <row r="14" spans="2:4" ht="16" x14ac:dyDescent="0.2">
      <c r="B14" s="11"/>
      <c r="C14" s="20" t="s">
        <v>203</v>
      </c>
      <c r="D14" s="14"/>
    </row>
    <row r="15" spans="2:4" ht="16" x14ac:dyDescent="0.2">
      <c r="B15" s="11"/>
      <c r="C15" s="19" t="s">
        <v>204</v>
      </c>
      <c r="D15" s="14"/>
    </row>
    <row r="16" spans="2:4" ht="48" x14ac:dyDescent="0.2">
      <c r="B16" s="11"/>
      <c r="C16" s="17" t="s">
        <v>205</v>
      </c>
      <c r="D16" s="14"/>
    </row>
    <row r="17" spans="2:4" ht="16" x14ac:dyDescent="0.2">
      <c r="B17" s="11"/>
      <c r="C17" s="19" t="s">
        <v>247</v>
      </c>
      <c r="D17" s="14"/>
    </row>
    <row r="18" spans="2:4" ht="16" x14ac:dyDescent="0.2">
      <c r="B18" s="11"/>
      <c r="C18" s="17" t="s">
        <v>263</v>
      </c>
      <c r="D18" s="14"/>
    </row>
    <row r="19" spans="2:4" ht="32" x14ac:dyDescent="0.2">
      <c r="B19" s="11"/>
      <c r="C19" s="17" t="s">
        <v>206</v>
      </c>
      <c r="D19" s="14"/>
    </row>
    <row r="20" spans="2:4" x14ac:dyDescent="0.2">
      <c r="B20" s="11"/>
      <c r="C20" s="17"/>
      <c r="D20" s="14"/>
    </row>
    <row r="21" spans="2:4" ht="16" x14ac:dyDescent="0.2">
      <c r="B21" s="11"/>
      <c r="C21" s="20" t="s">
        <v>207</v>
      </c>
      <c r="D21" s="14"/>
    </row>
    <row r="22" spans="2:4" x14ac:dyDescent="0.2">
      <c r="B22" s="11"/>
      <c r="C22" s="9" t="s">
        <v>208</v>
      </c>
      <c r="D22" s="14"/>
    </row>
    <row r="23" spans="2:4" ht="48" x14ac:dyDescent="0.2">
      <c r="B23" s="11"/>
      <c r="C23" s="19" t="s">
        <v>209</v>
      </c>
      <c r="D23" s="14"/>
    </row>
    <row r="24" spans="2:4" ht="32" x14ac:dyDescent="0.2">
      <c r="B24" s="11"/>
      <c r="C24" s="19" t="s">
        <v>210</v>
      </c>
      <c r="D24" s="14"/>
    </row>
    <row r="25" spans="2:4" ht="16" x14ac:dyDescent="0.2">
      <c r="B25" s="11"/>
      <c r="C25" s="19" t="s">
        <v>256</v>
      </c>
      <c r="D25" s="14"/>
    </row>
    <row r="26" spans="2:4" ht="32" x14ac:dyDescent="0.2">
      <c r="B26" s="11"/>
      <c r="C26" s="19" t="s">
        <v>211</v>
      </c>
      <c r="D26" s="14"/>
    </row>
    <row r="27" spans="2:4" x14ac:dyDescent="0.2">
      <c r="B27" s="11"/>
      <c r="C27" s="15"/>
      <c r="D27" s="14"/>
    </row>
    <row r="28" spans="2:4" ht="16" x14ac:dyDescent="0.2">
      <c r="B28" s="11"/>
      <c r="C28" s="29" t="s">
        <v>212</v>
      </c>
      <c r="D28" s="14"/>
    </row>
    <row r="29" spans="2:4" x14ac:dyDescent="0.2">
      <c r="B29" s="11"/>
      <c r="C29" s="29"/>
      <c r="D29" s="14"/>
    </row>
    <row r="30" spans="2:4" ht="16" x14ac:dyDescent="0.2">
      <c r="B30" s="11"/>
      <c r="C30" s="30" t="s">
        <v>213</v>
      </c>
      <c r="D30" s="14"/>
    </row>
    <row r="31" spans="2:4" ht="16" x14ac:dyDescent="0.2">
      <c r="B31" s="11"/>
      <c r="C31" s="31" t="s">
        <v>214</v>
      </c>
      <c r="D31" s="14"/>
    </row>
    <row r="32" spans="2:4" ht="48" x14ac:dyDescent="0.2">
      <c r="B32" s="11"/>
      <c r="C32" s="31" t="s">
        <v>215</v>
      </c>
      <c r="D32" s="14"/>
    </row>
    <row r="33" spans="2:4" ht="16" x14ac:dyDescent="0.2">
      <c r="B33" s="11"/>
      <c r="C33" s="31" t="s">
        <v>216</v>
      </c>
      <c r="D33" s="14"/>
    </row>
    <row r="34" spans="2:4" ht="16" x14ac:dyDescent="0.2">
      <c r="B34" s="11"/>
      <c r="C34" s="31" t="s">
        <v>257</v>
      </c>
      <c r="D34" s="14"/>
    </row>
    <row r="35" spans="2:4" ht="16" x14ac:dyDescent="0.2">
      <c r="B35" s="11"/>
      <c r="C35" s="32" t="s">
        <v>217</v>
      </c>
      <c r="D35" s="14"/>
    </row>
    <row r="36" spans="2:4" ht="48" x14ac:dyDescent="0.2">
      <c r="B36" s="11"/>
      <c r="C36" s="33" t="s">
        <v>218</v>
      </c>
      <c r="D36" s="14"/>
    </row>
    <row r="37" spans="2:4" ht="32" x14ac:dyDescent="0.2">
      <c r="B37" s="11"/>
      <c r="C37" s="43" t="s">
        <v>219</v>
      </c>
      <c r="D37" s="14"/>
    </row>
    <row r="38" spans="2:4" x14ac:dyDescent="0.2">
      <c r="B38" s="11"/>
      <c r="C38" s="32"/>
      <c r="D38" s="14"/>
    </row>
    <row r="39" spans="2:4" ht="16" x14ac:dyDescent="0.2">
      <c r="B39" s="11"/>
      <c r="C39" s="30" t="s">
        <v>220</v>
      </c>
      <c r="D39" s="14"/>
    </row>
    <row r="40" spans="2:4" ht="16" x14ac:dyDescent="0.2">
      <c r="B40" s="11"/>
      <c r="C40" s="31" t="s">
        <v>221</v>
      </c>
      <c r="D40" s="14"/>
    </row>
    <row r="41" spans="2:4" ht="48" x14ac:dyDescent="0.2">
      <c r="B41" s="11"/>
      <c r="C41" s="31" t="s">
        <v>222</v>
      </c>
      <c r="D41" s="14"/>
    </row>
    <row r="42" spans="2:4" ht="16" x14ac:dyDescent="0.2">
      <c r="B42" s="11"/>
      <c r="C42" s="31" t="s">
        <v>223</v>
      </c>
      <c r="D42" s="14"/>
    </row>
    <row r="43" spans="2:4" ht="16" x14ac:dyDescent="0.2">
      <c r="B43" s="11"/>
      <c r="C43" s="31" t="s">
        <v>258</v>
      </c>
      <c r="D43" s="14"/>
    </row>
    <row r="44" spans="2:4" ht="32" x14ac:dyDescent="0.2">
      <c r="B44" s="11"/>
      <c r="C44" s="32" t="s">
        <v>224</v>
      </c>
      <c r="D44" s="14"/>
    </row>
    <row r="45" spans="2:4" x14ac:dyDescent="0.2">
      <c r="B45" s="11"/>
      <c r="C45" s="15"/>
      <c r="D45" s="14"/>
    </row>
    <row r="46" spans="2:4" ht="16" x14ac:dyDescent="0.2">
      <c r="B46" s="11"/>
      <c r="C46" s="34" t="s">
        <v>225</v>
      </c>
      <c r="D46" s="14"/>
    </row>
    <row r="47" spans="2:4" x14ac:dyDescent="0.2">
      <c r="B47" s="11"/>
      <c r="C47" s="34"/>
      <c r="D47" s="14"/>
    </row>
    <row r="48" spans="2:4" ht="16" x14ac:dyDescent="0.2">
      <c r="B48" s="11"/>
      <c r="C48" s="35" t="s">
        <v>226</v>
      </c>
      <c r="D48" s="14"/>
    </row>
    <row r="49" spans="2:6" ht="16" x14ac:dyDescent="0.2">
      <c r="B49" s="11"/>
      <c r="C49" s="36" t="s">
        <v>227</v>
      </c>
      <c r="D49" s="14"/>
    </row>
    <row r="50" spans="2:6" ht="48" x14ac:dyDescent="0.2">
      <c r="B50" s="11"/>
      <c r="C50" s="36" t="s">
        <v>228</v>
      </c>
      <c r="D50" s="14"/>
    </row>
    <row r="51" spans="2:6" ht="16" x14ac:dyDescent="0.2">
      <c r="B51" s="11"/>
      <c r="C51" s="36" t="s">
        <v>229</v>
      </c>
      <c r="D51" s="14"/>
    </row>
    <row r="52" spans="2:6" ht="16" x14ac:dyDescent="0.2">
      <c r="B52" s="11"/>
      <c r="C52" s="36" t="s">
        <v>259</v>
      </c>
      <c r="D52" s="14"/>
    </row>
    <row r="53" spans="2:6" ht="16" x14ac:dyDescent="0.2">
      <c r="B53" s="11"/>
      <c r="C53" s="36" t="s">
        <v>230</v>
      </c>
      <c r="D53" s="14"/>
    </row>
    <row r="54" spans="2:6" x14ac:dyDescent="0.2">
      <c r="B54" s="11"/>
      <c r="C54" s="18"/>
      <c r="D54" s="14"/>
    </row>
    <row r="55" spans="2:6" ht="16" x14ac:dyDescent="0.2">
      <c r="B55" s="11"/>
      <c r="C55" s="35" t="s">
        <v>231</v>
      </c>
      <c r="D55" s="14"/>
    </row>
    <row r="56" spans="2:6" ht="16" x14ac:dyDescent="0.2">
      <c r="B56" s="11"/>
      <c r="C56" s="36" t="s">
        <v>232</v>
      </c>
      <c r="D56" s="14"/>
    </row>
    <row r="57" spans="2:6" ht="64" x14ac:dyDescent="0.2">
      <c r="B57" s="11"/>
      <c r="C57" s="36" t="s">
        <v>233</v>
      </c>
      <c r="D57" s="14"/>
    </row>
    <row r="58" spans="2:6" ht="16" x14ac:dyDescent="0.2">
      <c r="B58" s="11"/>
      <c r="C58" s="36" t="s">
        <v>234</v>
      </c>
      <c r="D58" s="14"/>
    </row>
    <row r="59" spans="2:6" ht="16" x14ac:dyDescent="0.2">
      <c r="B59" s="11"/>
      <c r="C59" s="36" t="s">
        <v>260</v>
      </c>
      <c r="D59" s="14"/>
    </row>
    <row r="60" spans="2:6" ht="16" x14ac:dyDescent="0.2">
      <c r="B60" s="11"/>
      <c r="C60" s="18" t="s">
        <v>235</v>
      </c>
      <c r="D60" s="14"/>
    </row>
    <row r="61" spans="2:6" x14ac:dyDescent="0.2">
      <c r="B61" s="11"/>
      <c r="C61" s="15"/>
      <c r="D61" s="14"/>
    </row>
    <row r="62" spans="2:6" ht="16" x14ac:dyDescent="0.2">
      <c r="B62" s="11"/>
      <c r="C62" s="37" t="s">
        <v>236</v>
      </c>
      <c r="D62" s="14"/>
    </row>
    <row r="63" spans="2:6" x14ac:dyDescent="0.2">
      <c r="B63" s="11"/>
      <c r="C63" s="38"/>
      <c r="D63" s="14"/>
    </row>
    <row r="64" spans="2:6" ht="16" x14ac:dyDescent="0.2">
      <c r="B64" s="11"/>
      <c r="C64" s="39" t="s">
        <v>237</v>
      </c>
      <c r="D64" s="14"/>
      <c r="F64" t="s">
        <v>238</v>
      </c>
    </row>
    <row r="65" spans="2:4" ht="16" x14ac:dyDescent="0.2">
      <c r="B65" s="11"/>
      <c r="C65" s="40" t="s">
        <v>239</v>
      </c>
      <c r="D65" s="14"/>
    </row>
    <row r="66" spans="2:4" ht="64" x14ac:dyDescent="0.2">
      <c r="B66" s="11"/>
      <c r="C66" s="40" t="s">
        <v>240</v>
      </c>
      <c r="D66" s="14"/>
    </row>
    <row r="67" spans="2:4" ht="16" x14ac:dyDescent="0.2">
      <c r="B67" s="11"/>
      <c r="C67" s="40" t="s">
        <v>241</v>
      </c>
      <c r="D67" s="14"/>
    </row>
    <row r="68" spans="2:4" ht="16" x14ac:dyDescent="0.2">
      <c r="B68" s="11"/>
      <c r="C68" s="40" t="s">
        <v>262</v>
      </c>
      <c r="D68" s="14"/>
    </row>
    <row r="69" spans="2:4" ht="16" x14ac:dyDescent="0.2">
      <c r="B69" s="11"/>
      <c r="C69" s="41" t="s">
        <v>242</v>
      </c>
      <c r="D69" s="14"/>
    </row>
    <row r="70" spans="2:4" x14ac:dyDescent="0.2">
      <c r="B70" s="11"/>
      <c r="C70" s="41"/>
      <c r="D70" s="14"/>
    </row>
    <row r="71" spans="2:4" ht="16" x14ac:dyDescent="0.2">
      <c r="B71" s="11"/>
      <c r="C71" s="39" t="s">
        <v>243</v>
      </c>
      <c r="D71" s="14"/>
    </row>
    <row r="72" spans="2:4" ht="16" x14ac:dyDescent="0.2">
      <c r="B72" s="11"/>
      <c r="C72" s="40" t="s">
        <v>244</v>
      </c>
      <c r="D72" s="14"/>
    </row>
    <row r="73" spans="2:4" ht="64" x14ac:dyDescent="0.2">
      <c r="B73" s="11"/>
      <c r="C73" s="38" t="s">
        <v>245</v>
      </c>
      <c r="D73" s="14"/>
    </row>
    <row r="74" spans="2:4" ht="16" x14ac:dyDescent="0.2">
      <c r="B74" s="11"/>
      <c r="C74" s="40" t="s">
        <v>246</v>
      </c>
      <c r="D74" s="14"/>
    </row>
    <row r="75" spans="2:4" ht="16" x14ac:dyDescent="0.2">
      <c r="B75" s="11"/>
      <c r="C75" s="40" t="s">
        <v>261</v>
      </c>
      <c r="D75" s="14"/>
    </row>
    <row r="76" spans="2:4" ht="16" thickBot="1" x14ac:dyDescent="0.25">
      <c r="B76" s="12"/>
      <c r="C76" s="42"/>
      <c r="D76" s="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be4ed3-1661-4874-bac3-05a4ed3746ea" xsi:nil="true"/>
    <lcf76f155ced4ddcb4097134ff3c332f xmlns="e95a3b2f-76d8-40c8-a51b-e4d3adbdb583">
      <Terms xmlns="http://schemas.microsoft.com/office/infopath/2007/PartnerControls"/>
    </lcf76f155ced4ddcb4097134ff3c332f>
    <SharedWithUsers xmlns="5dbe4ed3-1661-4874-bac3-05a4ed3746ea">
      <UserInfo>
        <DisplayName>Christopher Romero-Gutierrez</DisplayName>
        <AccountId>24351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B65C764CF6B540BEE3A7E85BDA8661" ma:contentTypeVersion="17" ma:contentTypeDescription="Create a new document." ma:contentTypeScope="" ma:versionID="73f25bb2d00cbc2373ee6b526d70589b">
  <xsd:schema xmlns:xsd="http://www.w3.org/2001/XMLSchema" xmlns:xs="http://www.w3.org/2001/XMLSchema" xmlns:p="http://schemas.microsoft.com/office/2006/metadata/properties" xmlns:ns2="e95a3b2f-76d8-40c8-a51b-e4d3adbdb583" xmlns:ns3="5dbe4ed3-1661-4874-bac3-05a4ed3746ea" targetNamespace="http://schemas.microsoft.com/office/2006/metadata/properties" ma:root="true" ma:fieldsID="529909b34e5ac22e6b221174e625ad73" ns2:_="" ns3:_="">
    <xsd:import namespace="e95a3b2f-76d8-40c8-a51b-e4d3adbdb583"/>
    <xsd:import namespace="5dbe4ed3-1661-4874-bac3-05a4ed3746e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5a3b2f-76d8-40c8-a51b-e4d3adbdb5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96e855a-3fe1-4ce5-99ee-430cc33a3e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be4ed3-1661-4874-bac3-05a4ed3746e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0ea9f9e-ebfb-4a93-a639-91edec4ff675}" ma:internalName="TaxCatchAll" ma:showField="CatchAllData" ma:web="5dbe4ed3-1661-4874-bac3-05a4ed3746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J U F A A B Q S w M E F A A C A A g A 5 1 t U W P R 0 D 3 a k A A A A 9 g A A A B I A H A B D b 2 5 m a W c v U G F j a 2 F n Z S 5 4 b W w g o h g A K K A U A A A A A A A A A A A A A A A A A A A A A A A A A A A A h Y 8 x D o I w G I W v Q r r T l m o M I a U M r p K Y E I 1 r U y o 0 w o + h x X I 3 B 4 / k F c Q o 6 u b 4 v v c N 7 9 2 v N 5 6 N b R N c d G 9 N B y m K M E W B B t W V B q o U D e 4 Y x i g T f C v V S V Y 6 m G S w y W j L F N X O n R N C v P f Y L 3 D X V 4 R R G p F D v i l U r V u J P r L 5 L 4 c G r J O g N B J 8 / x o j G I 7 Y E q 9 Y j C k n M + S 5 g a / A p r 3 P 9 g f y 9 d C 4 o d d C Q 7 g r O J k j J + 8 P 4 g F Q S w M E F A A C A A g A 5 1 t U W 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O d b V F j q A q b L m A I A A H Y j A A A T A B w A R m 9 y b X V s Y X M v U 2 V j d G l v b j E u b S C i G A A o o B Q A A A A A A A A A A A A A A A A A A A A A A A A A A A D t W E 2 P 2 j A Q v S P t f 7 C 8 l 0 Q K E f k k t O L Q h l b i 0 m 4 F P Q G H L J g l a u J E i a m 6 Q v z 3 N Q n Q h H W k s O t 0 v R Q u S B 5 s T 9 6 b 4 U 1 e i u b E j z A Y 5 d / a x 1 Y r X X k J W o B b q H f a u g Y + e 4 G H 5 w i M V g g R C P o g Q O S m B e h n F K 0 T G u i D u 8 V S H X v 3 A U q l r 3 6 A V D f C B G G S S t D 9 M P 2 Z o i S d z l e J n 0 6 / Y z R I / N 9 o O k D p L x L F U / f b F 5 B d o 8 a L J Z Q V M B m G c Y B C u t v b 5 d O H m m r A m a z k N 2 a X d D o 6 v T O / f D M Z L v r w s A x n 2 8 n A I 9 5 s / / N b 6 K 4 8 / E A f Z v w Y o 1 3 u 2 S / V c e L h d B k l o R s F 6 x D v g q l 0 O E T Z b G C + r k E F E B o D B P 0 h W w U c 1 v W K d Y O u D z G x T X V 3 Y i F g V m y w S u t b + Z j 2 p z h G e E H z / r F G y e P f x N 0 o v P c x k j Y n T 6 b Q P f v 8 D S D d e Q 8 I W D K Q d B l u 5 Z u W j y v O L Z L N 3 i 4 E 3 Q a b b o M H 3 c Y / p r u w o U x N K f U i M U M 8 j 0 L a f h S h D C i g a 2 1 d b 4 S Z 3 c F n M W O x m b F 4 M G O 9 8 0 a 0 9 5 1 k 5 5 1 U i H Q r I 0 5 l p H e M n N 3 S J 4 k I U T g 2 u 3 B s H o V j 1 y s c Z o E Y L 2 p R N q 9 C A N 1 l A 9 3 l A X S X W 4 e e h 7 M j I M 4 O G 2 e H B 8 7 O W x V 0 4 U 9 H C J B 7 b J B 7 P E D u l U F m g q l z F H B x S v c q 4 v V E 3 K g U c a N S x I 0 K E X / R b H 6 S j B D F c / F C L g r Q l y 7 k o u B 8 4 U I u j u y 8 T z H P P b F T S R f D J z H Z i J o 8 E D X f U M h r E a P 1 2 n q n e b M y u + a / N S t L / f K q + S q n 6 1 k f 1 R 6 J K v Y L w b j A f i V r v Y E 2 f P b K 0 5 D q X L n h w U 0 z o 9 e V m 3 O 4 O U p 4 0 4 P a + b R c 6 l j B 2 x 8 w S + / 6 V i 3 7 3 6 x 0 D s z X + Q O m I M V z k f 6 A J W C X C u D i N W v E i F L R A h g x / I F 2 B A R a Z C e m a h 6 o S c A T U E s B A i 0 A F A A C A A g A 5 1 t U W P R 0 D 3 a k A A A A 9 g A A A B I A A A A A A A A A A A A A A A A A A A A A A E N v b m Z p Z y 9 Q Y W N r Y W d l L n h t b F B L A Q I t A B Q A A g A I A O d b V F h T c j g s m w A A A O E A A A A T A A A A A A A A A A A A A A A A A P A A A A B b Q 2 9 u d G V u d F 9 U e X B l c 1 0 u e G 1 s U E s B A i 0 A F A A C A A g A 5 1 t U W O o C p s u Y A g A A d i M A A B M A A A A A A A A A A A A A A A A A 2 A E A A E Z v c m 1 1 b G F z L 1 N l Y 3 R p b 2 4 x L m 1 Q S w U G A A A A A A M A A w D C A A A A v Q 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A c o A A A A A A A D f y Q 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M j A t M j E l M j B C Y W x h b m N l J T I w U 2 h l Z X Q 8 L 0 l 0 Z W 1 Q Y X R o P j w v S X R l b U x v Y 2 F 0 a W 9 u P j x T d G F i b G V F b n R y a W V z P j x F b n R y e S B U e X B l P S J B Z G R l Z F R v R G F 0 Y U 1 v Z G V s I i B W Y W x 1 Z T 0 i b D E i I C 8 + P E V u d H J 5 I F R 5 c G U 9 I k 5 h d m l n Y X R p b 2 5 T d G V w T m F t Z S I g V m F s d W U 9 I n N O Y X Z p Z 2 F 0 a W 9 u I i A v P j x F b n R y e S B U e X B l P S J G a W x s Q 2 9 1 b n Q i I F Z h b H V l P S J s N D U i I C 8 + P E V u d H J 5 I F R 5 c G U 9 I k Z p b G x F b m F i b G V k I i B W Y W x 1 Z T 0 i b D A i I C 8 + P E V u d H J 5 I F R 5 c G U 9 I k Z p b G x F c n J v c k N v Z G U i I F Z h b H V l P S J z V W 5 r b m 9 3 b i I g L z 4 8 R W 5 0 c n k g V H l w Z T 0 i R m l s b E V y c m 9 y Q 2 9 1 b n Q i I F Z h b H V l P S J s M C I g L z 4 8 R W 5 0 c n k g V H l w Z T 0 i R m l s b E x h c 3 R V c G R h d G V k I i B W Y W x 1 Z T 0 i Z D I w M j M t M T I t M T h U M j A 6 N T g 6 M z I u N z M 3 N j M x M V o i I C 8 + P E V u d H J 5 I F R 5 c G U 9 I k Z p b G x D b 2 x 1 b W 5 U e X B l c y I g V m F s d W U 9 I n N C Z 1 l E Q m d B P S I g L z 4 8 R W 5 0 c n k g V H l w Z T 0 i R m l s b E N v b H V t b k 5 h b W V z I i B W Y W x 1 Z T 0 i c 1 s m c X V v d D t D b 2 x 1 b W 4 x J n F 1 b 3 Q 7 L C Z x d W 9 0 O 0 N v b H V t b j I m c X V v d D s s J n F 1 b 3 Q 7 Q 2 9 s d W 1 u M y Z x d W 9 0 O y w m c X V v d D t D b 2 x 1 b W 4 0 J n F 1 b 3 Q 7 L C Z x d W 9 0 O 0 N v b H V t b j U m c X V v d D t d I i A v P j x F b n R y e S B U e X B l P S J G a W x s Z W R D b 2 1 w b G V 0 Z V J l c 3 V s d F R v V 2 9 y a 3 N o Z W V 0 I i B W Y W x 1 Z T 0 i b D E i I C 8 + P E V u d H J 5 I F R 5 c G U 9 I k Z p b G x T d G F 0 d X M i I F Z h b H V l P S J z Q 2 9 t c G x l d G U i I C 8 + P E V u d H J 5 I F R 5 c G U 9 I k Z p b G x U Y X J n Z X R O Y W 1 l Q 3 V z d G 9 t a X p l Z C I g V m F s d W U 9 I m w x I i A v P j x F b n R y e S B U e X B l P S J G a W x s V G 9 E Y X R h T W 9 k Z W x F b m F i b G V k I i B W Y W x 1 Z T 0 i b D E i I C 8 + P E V u d H J 5 I F R 5 c G U 9 I k l z U H J p d m F 0 Z S I g V m F s d W U 9 I m w w I i A v P j x F b n R y e S B U e X B l P S J R d W V y e U l E I i B W Y W x 1 Z T 0 i c 2 Z h N 2 Z k N 2 U 2 L T R l O D Y t N G M w O C 1 h Z m N h L W Z k Y j Y z Y j V i O T A 0 M y I g L z 4 8 R W 5 0 c n k g V H l w Z T 0 i U m V j b 3 Z l c n l U Y X J n Z X R D b 2 x 1 b W 4 i I F Z h b H V l P S J s M S I g L z 4 8 R W 5 0 c n k g V H l w Z T 0 i U m V j b 3 Z l c n l U Y X J n Z X R S b 3 c i I F Z h b H V l P S J s M S I g L z 4 8 R W 5 0 c n k g V H l w Z T 0 i U m V j b 3 Z l c n l U Y X J n Z X R T a G V l d C I g V m F s d W U 9 I n N T a G V l d D I i I C 8 + P E V u d H J 5 I F R 5 c G U 9 I l J l b G F 0 a W 9 u c 2 h p c E l u Z m 9 D b 2 5 0 Y W l u Z X I i I F Z h b H V l P S J z e y Z x d W 9 0 O 2 N v b H V t b k N v d W 5 0 J n F 1 b 3 Q 7 O j U s J n F 1 b 3 Q 7 a 2 V 5 Q 2 9 s d W 1 u T m F t Z X M m c X V v d D s 6 W 1 0 s J n F 1 b 3 Q 7 c X V l c n l S Z W x h d G l v b n N o a X B z J n F 1 b 3 Q 7 O l t d L C Z x d W 9 0 O 2 N v b H V t b k l k Z W 5 0 a X R p Z X M m c X V v d D s 6 W y Z x d W 9 0 O 1 N l Y 3 R p b 2 4 x L z I w L T I x I E J h b G F u Y 2 U g U 2 h l Z X Q v Q X B w Z W 5 k Z W Q g U X V l c n k u e 0 N v b H V t b j E s M H 0 m c X V v d D s s J n F 1 b 3 Q 7 U 2 V j d G l v b j E v M j A t M j E g Q m F s Y W 5 j Z S B T a G V l d C 9 B c H B l b m R l Z C B R d W V y e S 5 7 Q 2 9 s d W 1 u M i w x f S Z x d W 9 0 O y w m c X V v d D t T Z W N 0 a W 9 u M S 8 y M C 0 y M S B C Y W x h b m N l I F N o Z W V 0 L 0 F w c G V u Z G V k I F F 1 Z X J 5 L n t D b 2 x 1 b W 4 z L D J 9 J n F 1 b 3 Q 7 L C Z x d W 9 0 O 1 N l Y 3 R p b 2 4 x L z I w L T I x I E J h b G F u Y 2 U g U 2 h l Z X Q v Q X B w Z W 5 k Z W Q g U X V l c n k u e 0 N v b H V t b j Q s M 3 0 m c X V v d D s s J n F 1 b 3 Q 7 U 2 V j d G l v b j E v M j A t M j E g Q m F s Y W 5 j Z S B T a G V l d C 9 B c H B l b m R l Z C B R d W V y e S 5 7 Q 2 9 s d W 1 u N S w 0 f S Z x d W 9 0 O 1 0 s J n F 1 b 3 Q 7 Q 2 9 s d W 1 u Q 2 9 1 b n Q m c X V v d D s 6 N S w m c X V v d D t L Z X l D b 2 x 1 b W 5 O Y W 1 l c y Z x d W 9 0 O z p b X S w m c X V v d D t D b 2 x 1 b W 5 J Z G V u d G l 0 a W V z J n F 1 b 3 Q 7 O l s m c X V v d D t T Z W N 0 a W 9 u M S 8 y M C 0 y M S B C Y W x h b m N l I F N o Z W V 0 L 0 F w c G V u Z G V k I F F 1 Z X J 5 L n t D b 2 x 1 b W 4 x L D B 9 J n F 1 b 3 Q 7 L C Z x d W 9 0 O 1 N l Y 3 R p b 2 4 x L z I w L T I x I E J h b G F u Y 2 U g U 2 h l Z X Q v Q X B w Z W 5 k Z W Q g U X V l c n k u e 0 N v b H V t b j I s M X 0 m c X V v d D s s J n F 1 b 3 Q 7 U 2 V j d G l v b j E v M j A t M j E g Q m F s Y W 5 j Z S B T a G V l d C 9 B c H B l b m R l Z C B R d W V y e S 5 7 Q 2 9 s d W 1 u M y w y f S Z x d W 9 0 O y w m c X V v d D t T Z W N 0 a W 9 u M S 8 y M C 0 y M S B C Y W x h b m N l I F N o Z W V 0 L 0 F w c G V u Z G V k I F F 1 Z X J 5 L n t D b 2 x 1 b W 4 0 L D N 9 J n F 1 b 3 Q 7 L C Z x d W 9 0 O 1 N l Y 3 R p b 2 4 x L z I w L T I x I E J h b G F u Y 2 U g U 2 h l Z X Q v Q X B w Z W 5 k Z W Q g U X V l c n k u e 0 N v b H V t b j U s N H 0 m c X V v d D t d L C Z x d W 9 0 O 1 J l b G F 0 a W 9 u c 2 h p c E l u Z m 8 m c X V v d D s 6 W 1 1 9 I i A v P j x F b n R y e S B U e X B l P S J O Y W 1 l V X B k Y X R l Z E F m d G V y R m l s b C I g V m F s d W U 9 I m w w I i A v P j x F b n R y e S B U e X B l P S J C d W Z m Z X J O Z X h 0 U m V m c m V z a C I g V m F s d W U 9 I m w x I i A v P j x F b n R y e S B U e X B l P S J G a W x s T 2 J q Z W N 0 V H l w Z S I g V m F s d W U 9 I n N D b 2 5 u Z W N 0 a W 9 u T 2 5 s e S I g L z 4 8 R W 5 0 c n k g V H l w Z T 0 i U m V z d W x 0 V H l w Z S I g V m F s d W U 9 I n N F e G N l c H R p b 2 4 i I C 8 + P C 9 T d G F i b G V F b n R y a W V z P j w v S X R l b T 4 8 S X R l b T 4 8 S X R l b U x v Y 2 F 0 a W 9 u P j x J d G V t V H l w Z T 5 G b 3 J t d W x h P C 9 J d G V t V H l w Z T 4 8 S X R l b V B h d G g + U 2 V j d G l v b j E v V G F i b G U w M D M l M j A o U G F n Z S U y M D U p J T I w K D I p P C 9 J d G V t U G F 0 a D 4 8 L 0 l 0 Z W 1 M b 2 N h d G l v b j 4 8 U 3 R h Y m x l R W 5 0 c m l l c z 4 8 R W 5 0 c n k g V H l w Z T 0 i Q W R k Z W R U b 0 R h d G F N b 2 R l b C I g V m F s d W U 9 I m w w I i A v P j x F b n R y e S B U e X B l P S J O Y X Z p Z 2 F 0 a W 9 u U 3 R l c E 5 h b W U i I F Z h b H V l P S J z T m F 2 a W d h d G l v b i I g L z 4 8 R W 5 0 c n k g V H l w Z T 0 i R m l s b E V u Y W J s Z W Q i I F Z h b H V l P S J s M C I g L z 4 8 R W 5 0 c n k g V H l w Z T 0 i R m l s b E V y c m 9 y Q 2 9 k Z S I g V m F s d W U 9 I n N V b m t u b 3 d u I i A v P j x F b n R y e S B U e X B l P S J G a W x s T G F z d F V w Z G F 0 Z W Q i I F Z h b H V l P S J k M j A y M y 0 x M i 0 x O F Q y M T o 0 N z o 1 O C 4 y O T I 3 N j Y x 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l E I i B W Y W x 1 Z T 0 i c 2 U 5 O G N k M m J l L W E x M T Q t N D M 2 Z S 0 4 M T F l L T Y 1 Z j l k N T g x N j A 4 M i I g L z 4 8 R W 5 0 c n k g V H l w Z T 0 i U m V s Y X R p b 2 5 z a G l w S W 5 m b 0 N v b n R h a W 5 l c i I g V m F s d W U 9 I n N 7 J n F 1 b 3 Q 7 Y 2 9 s d W 1 u Q 2 9 1 b n Q m c X V v d D s 6 N S w m c X V v d D t r Z X l D b 2 x 1 b W 5 O Y W 1 l c y Z x d W 9 0 O z p b X S w m c X V v d D t x d W V y e V J l b G F 0 a W 9 u c 2 h p c H M m c X V v d D s 6 W 1 0 s J n F 1 b 3 Q 7 Y 2 9 s d W 1 u S W R l b n R p d G l l c y Z x d W 9 0 O z p b J n F 1 b 3 Q 7 U 2 V j d G l v b j E v V G F i b G U w M D M g K F B h Z 2 U g N S k g K D I p L 0 N o Y W 5 n Z W Q g V H l w Z S 5 7 Q 2 9 s d W 1 u M S w w f S Z x d W 9 0 O y w m c X V v d D t T Z W N 0 a W 9 u M S 9 U Y W J s Z T A w M y A o U G F n Z S A 1 K S A o M i k v Q 2 h h b m d l Z C B U e X B l L n t D b 2 x 1 b W 4 y L D F 9 J n F 1 b 3 Q 7 L C Z x d W 9 0 O 1 N l Y 3 R p b 2 4 x L 1 R h Y m x l M D A z I C h Q Y W d l I D U p I C g y K S 9 D a G F u Z 2 V k I F R 5 c G U u e 0 N v b H V t b j M s M n 0 m c X V v d D s s J n F 1 b 3 Q 7 U 2 V j d G l v b j E v V G F i b G U w M D M g K F B h Z 2 U g N S k g K D I p L 0 N o Y W 5 n Z W Q g V H l w Z S 5 7 Q 2 9 s d W 1 u N C w z f S Z x d W 9 0 O y w m c X V v d D t T Z W N 0 a W 9 u M S 9 U Y W J s Z T A w M y A o U G F n Z S A 1 K S A o M i k v Q 2 h h b m d l Z C B U e X B l L n t D b 2 x 1 b W 4 1 L D R 9 J n F 1 b 3 Q 7 X S w m c X V v d D t D b 2 x 1 b W 5 D b 3 V u d C Z x d W 9 0 O z o 1 L C Z x d W 9 0 O 0 t l e U N v b H V t b k 5 h b W V z J n F 1 b 3 Q 7 O l t d L C Z x d W 9 0 O 0 N v b H V t b k l k Z W 5 0 a X R p Z X M m c X V v d D s 6 W y Z x d W 9 0 O 1 N l Y 3 R p b 2 4 x L 1 R h Y m x l M D A z I C h Q Y W d l I D U p I C g y K S 9 D a G F u Z 2 V k I F R 5 c G U u e 0 N v b H V t b j E s M H 0 m c X V v d D s s J n F 1 b 3 Q 7 U 2 V j d G l v b j E v V G F i b G U w M D M g K F B h Z 2 U g N S k g K D I p L 0 N o Y W 5 n Z W Q g V H l w Z S 5 7 Q 2 9 s d W 1 u M i w x f S Z x d W 9 0 O y w m c X V v d D t T Z W N 0 a W 9 u M S 9 U Y W J s Z T A w M y A o U G F n Z S A 1 K S A o M i k v Q 2 h h b m d l Z C B U e X B l L n t D b 2 x 1 b W 4 z L D J 9 J n F 1 b 3 Q 7 L C Z x d W 9 0 O 1 N l Y 3 R p b 2 4 x L 1 R h Y m x l M D A z I C h Q Y W d l I D U p I C g y K S 9 D a G F u Z 2 V k I F R 5 c G U u e 0 N v b H V t b j Q s M 3 0 m c X V v d D s s J n F 1 b 3 Q 7 U 2 V j d G l v b j E v V G F i b G U w M D M g K F B h Z 2 U g N S k g K D I p L 0 N o Y W 5 n Z W Q g V H l w Z S 5 7 Q 2 9 s d W 1 u N S w 0 f S Z x d W 9 0 O 1 0 s J n F 1 b 3 Q 7 U m V s Y X R p b 2 5 z a G l w S W 5 m b y Z x d W 9 0 O z p b X X 0 i I C 8 + P E V u d H J 5 I F R 5 c G U 9 I k 5 h b W V V c G R h d G V k Q W Z 0 Z X J G a W x s I i B W Y W x 1 Z T 0 i b D A i I C 8 + P E V u d H J 5 I F R 5 c G U 9 I k J 1 Z m Z l c k 5 l e H R S Z W Z y Z X N o I i B W Y W x 1 Z T 0 i b D E i I C 8 + P E V u d H J 5 I F R 5 c G U 9 I k Z p b G x P Y m p l Y 3 R U e X B l I i B W Y W x 1 Z T 0 i c 0 N v b m 5 l Y 3 R p b 2 5 P b m x 5 I i A v P j x F b n R y e S B U e X B l P S J S Z X N 1 b H R U e X B l I i B W Y W x 1 Z T 0 i c 0 V 4 Y 2 V w d G l v b i I g L z 4 8 L 1 N 0 Y W J s Z U V u d H J p Z X M + P C 9 J d G V t P j x J d G V t P j x J d G V t T G 9 j Y X R p b 2 4 + P E l 0 Z W 1 U e X B l P k Z v c m 1 1 b G E 8 L 0 l 0 Z W 1 U e X B l P j x J d G V t U G F 0 a D 5 T Z W N 0 a W 9 u M S 9 J b m N v b W U l M j B T d G F 0 Z W 1 l b n Q l M j A y M S 0 y M j w v S X R l b V B h d G g + P C 9 J d G V t T G 9 j Y X R p b 2 4 + P F N 0 Y W J s Z U V u d H J p Z X M + P E V u d H J 5 I F R 5 c G U 9 I k F k Z G V k V G 9 E Y X R h T W 9 k Z W w i I F Z h b H V l P S J s M S I g L z 4 8 R W 5 0 c n k g V H l w Z T 0 i T m F 2 a W d h d G l v b l N 0 Z X B O Y W 1 l I i B W Y W x 1 Z T 0 i c 0 5 h d m l n Y X R p b 2 4 i I C 8 + P E V u d H J 5 I F R 5 c G U 9 I k Z p b G x D b 3 V u d C I g V m F s d W U 9 I m w y N i I g L z 4 8 R W 5 0 c n k g V H l w Z T 0 i R m l s b E V u Y W J s Z W Q i I F Z h b H V l P S J s M C I g L z 4 8 R W 5 0 c n k g V H l w Z T 0 i R m l s b E V y c m 9 y Q 2 9 k Z S I g V m F s d W U 9 I n N V b m t u b 3 d u I i A v P j x F b n R y e S B U e X B l P S J G a W x s R X J y b 3 J D b 3 V u d C I g V m F s d W U 9 I m w w I i A v P j x F b n R y e S B U e X B l P S J G a W x s T G F z d F V w Z G F 0 Z W Q i I F Z h b H V l P S J k M j A y M y 0 x M i 0 x O F Q y M T o x O D o w N S 4 0 M D M 0 M j c 5 W i I g L z 4 8 R W 5 0 c n k g V H l w Z T 0 i R m l s b E N v b H V t b l R 5 c G V z I i B W Y W x 1 Z T 0 i c 0 F B Q U R C Z 1 k 9 I i A v P j x F b n R y e S B U e X B l P S J G a W x s Q 2 9 s d W 1 u T m F t Z X M i I F Z h b H V l P S J z W y Z x d W 9 0 O 0 N v b H V t b j E m c X V v d D s s J n F 1 b 3 Q 7 Q 2 9 s d W 1 u M i Z x d W 9 0 O y w m c X V v d D t D b 2 x 1 b W 4 z J n F 1 b 3 Q 7 L C Z x d W 9 0 O 0 N v b H V t b j Q m c X V v d D s s J n F 1 b 3 Q 7 Q 2 9 s d W 1 u N S Z x d W 9 0 O 1 0 i I C 8 + P E V u d H J 5 I F R 5 c G U 9 I k Z p b G x l Z E N v b X B s Z X R l U m V z d W x 0 V G 9 X b 3 J r c 2 h l Z X Q i I F Z h b H V l P S J s M S I g L z 4 8 R W 5 0 c n k g V H l w Z T 0 i R m l s b F N 0 Y X R 1 c y I g V m F s d W U 9 I n N D b 2 1 w b G V 0 Z S I g L z 4 8 R W 5 0 c n k g V H l w Z T 0 i R m l s b F R h c m d l d E 5 h b W V D d X N 0 b 2 1 p e m V k I i B W Y W x 1 Z T 0 i b D E i I C 8 + P E V u d H J 5 I F R 5 c G U 9 I k Z p b G x U b 0 R h d G F N b 2 R l b E V u Y W J s Z W Q i I F Z h b H V l P S J s M S I g L z 4 8 R W 5 0 c n k g V H l w Z T 0 i S X N Q c m l 2 Y X R l I i B W Y W x 1 Z T 0 i b D A i I C 8 + P E V u d H J 5 I F R 5 c G U 9 I l F 1 Z X J 5 S U Q i I F Z h b H V l P S J z M m I 4 M W E w Y 2 Y t M T I 2 Z C 0 0 N G N k L T k x N z I t M j k 0 Y T c 3 M W R l M G Y y I i A v P j x F b n R y e S B U e X B l P S J S Z W N v d m V y e V R h c m d l d E N v b H V t b i I g V m F s d W U 9 I m w x I i A v P j x F b n R y e S B U e X B l P S J S Z W N v d m V y e V R h c m d l d F J v d y I g V m F s d W U 9 I m w x I i A v P j x F b n R y e S B U e X B l P S J S Z W N v d m V y e V R h c m d l d F N o Z W V 0 I i B W Y W x 1 Z T 0 i c 0 l u Y 2 9 t Z S B T d G F 0 Z W 1 l b n Q g M j E t M j I i I C 8 + P E V u d H J 5 I F R 5 c G U 9 I l J l b G F 0 a W 9 u c 2 h p c E l u Z m 9 D b 2 5 0 Y W l u Z X I i I F Z h b H V l P S J z e y Z x d W 9 0 O 2 N v b H V t b k N v d W 5 0 J n F 1 b 3 Q 7 O j U s J n F 1 b 3 Q 7 a 2 V 5 Q 2 9 s d W 1 u T m F t Z X M m c X V v d D s 6 W 1 0 s J n F 1 b 3 Q 7 c X V l c n l S Z W x h d G l v b n N o a X B z J n F 1 b 3 Q 7 O l t d L C Z x d W 9 0 O 2 N v b H V t b k l k Z W 5 0 a X R p Z X M m c X V v d D s 6 W y Z x d W 9 0 O 1 N l Y 3 R p b 2 4 x L 0 l u Y 2 9 t Z S B T d G F 0 Z W 1 l b n Q g M j E t M j I v Q X B w Z W 5 k Z W Q g U X V l c n k u e 0 N v b H V t b j E s M H 0 m c X V v d D s s J n F 1 b 3 Q 7 U 2 V j d G l v b j E v S W 5 j b 2 1 l I F N 0 Y X R l b W V u d C A y M S 0 y M i 9 B c H B l b m R l Z C B R d W V y e S 5 7 Q 2 9 s d W 1 u M i w x f S Z x d W 9 0 O y w m c X V v d D t T Z W N 0 a W 9 u M S 9 J b m N v b W U g U 3 R h d G V t Z W 5 0 I D I x L T I y L 0 F w c G V u Z G V k I F F 1 Z X J 5 L n t D b 2 x 1 b W 4 z L D J 9 J n F 1 b 3 Q 7 L C Z x d W 9 0 O 1 N l Y 3 R p b 2 4 x L 0 l u Y 2 9 t Z S B T d G F 0 Z W 1 l b n Q g M j E t M j I v Q X B w Z W 5 k Z W Q g U X V l c n k u e 0 N v b H V t b j Q s M 3 0 m c X V v d D s s J n F 1 b 3 Q 7 U 2 V j d G l v b j E v S W 5 j b 2 1 l I F N 0 Y X R l b W V u d C A y M S 0 y M i 9 B c H B l b m R l Z C B R d W V y e S 5 7 Q 2 9 s d W 1 u N S w 0 f S Z x d W 9 0 O 1 0 s J n F 1 b 3 Q 7 Q 2 9 s d W 1 u Q 2 9 1 b n Q m c X V v d D s 6 N S w m c X V v d D t L Z X l D b 2 x 1 b W 5 O Y W 1 l c y Z x d W 9 0 O z p b X S w m c X V v d D t D b 2 x 1 b W 5 J Z G V u d G l 0 a W V z J n F 1 b 3 Q 7 O l s m c X V v d D t T Z W N 0 a W 9 u M S 9 J b m N v b W U g U 3 R h d G V t Z W 5 0 I D I x L T I y L 0 F w c G V u Z G V k I F F 1 Z X J 5 L n t D b 2 x 1 b W 4 x L D B 9 J n F 1 b 3 Q 7 L C Z x d W 9 0 O 1 N l Y 3 R p b 2 4 x L 0 l u Y 2 9 t Z S B T d G F 0 Z W 1 l b n Q g M j E t M j I v Q X B w Z W 5 k Z W Q g U X V l c n k u e 0 N v b H V t b j I s M X 0 m c X V v d D s s J n F 1 b 3 Q 7 U 2 V j d G l v b j E v S W 5 j b 2 1 l I F N 0 Y X R l b W V u d C A y M S 0 y M i 9 B c H B l b m R l Z C B R d W V y e S 5 7 Q 2 9 s d W 1 u M y w y f S Z x d W 9 0 O y w m c X V v d D t T Z W N 0 a W 9 u M S 9 J b m N v b W U g U 3 R h d G V t Z W 5 0 I D I x L T I y L 0 F w c G V u Z G V k I F F 1 Z X J 5 L n t D b 2 x 1 b W 4 0 L D N 9 J n F 1 b 3 Q 7 L C Z x d W 9 0 O 1 N l Y 3 R p b 2 4 x L 0 l u Y 2 9 t Z S B T d G F 0 Z W 1 l b n Q g M j E t M j I v Q X B w Z W 5 k Z W Q g U X V l c n k u e 0 N v b H V t b j U s N H 0 m c X V v d D t d L C Z x d W 9 0 O 1 J l b G F 0 a W 9 u c 2 h p c E l u Z m 8 m c X V v d D s 6 W 1 1 9 I i A v P j x F b n R y e S B U e X B l P S J O Y W 1 l V X B k Y X R l Z E F m d G V y R m l s b C I g V m F s d W U 9 I m w w I i A v P j x F b n R y e S B U e X B l P S J C d W Z m Z X J O Z X h 0 U m V m c m V z a C I g V m F s d W U 9 I m w x I i A v P j x F b n R y e S B U e X B l P S J G a W x s T 2 J q Z W N 0 V H l w Z S I g V m F s d W U 9 I n N D b 2 5 u Z W N 0 a W 9 u T 2 5 s e S I g L z 4 8 R W 5 0 c n k g V H l w Z T 0 i U m V z d W x 0 V H l w Z S I g V m F s d W U 9 I n N F e G N l c H R p b 2 4 i I C 8 + P C 9 T d G F i b G V F b n R y a W V z P j w v S X R l b T 4 8 S X R l b T 4 8 S X R l b U x v Y 2 F 0 a W 9 u P j x J d G V t V H l w Z T 5 G b 3 J t d W x h P C 9 J d G V t V H l w Z T 4 8 S X R l b V B h d G g + U 2 V j d G l v b j E v V G F i b G U w M D Y l M j A o U G F n Z S U y M D Y p J T I w K D I p P C 9 J d G V t U G F 0 a D 4 8 L 0 l 0 Z W 1 M b 2 N h d G l v b j 4 8 U 3 R h Y m x l R W 5 0 c m l l c z 4 8 R W 5 0 c n k g V H l w Z T 0 i Q W R k Z W R U b 0 R h d G F N b 2 R l b C I g V m F s d W U 9 I m w w I i A v P j x F b n R y e S B U e X B l P S J O Y X Z p Z 2 F 0 a W 9 u U 3 R l c E 5 h b W U i I F Z h b H V l P S J z T m F 2 a W d h d G l v b i I g L z 4 8 R W 5 0 c n k g V H l w Z T 0 i R m l s b E V u Y W J s Z W Q i I F Z h b H V l P S J s M C I g L z 4 8 R W 5 0 c n k g V H l w Z T 0 i R m l s b E V y c m 9 y Q 2 9 k Z S I g V m F s d W U 9 I n N V b m t u b 3 d u I i A v P j x F b n R y e S B U e X B l P S J G a W x s T G F z d F V w Z G F 0 Z W Q i I F Z h b H V l P S J k M j A y M y 0 x M i 0 x O F Q y M j o w N T o 0 M C 4 5 N z Q 3 M T k 3 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l E I i B W Y W x 1 Z T 0 i c z l m M j B k Z W I y L T U 4 Z W M t N D I 4 N y 1 i N j k 2 L T V m M T M 5 N z g 2 Y z Z m M y I g L z 4 8 R W 5 0 c n k g V H l w Z T 0 i U m V s Y X R p b 2 5 z a G l w S W 5 m b 0 N v b n R h a W 5 l c i I g V m F s d W U 9 I n N 7 J n F 1 b 3 Q 7 Y 2 9 s d W 1 u Q 2 9 1 b n Q m c X V v d D s 6 M y w m c X V v d D t r Z X l D b 2 x 1 b W 5 O Y W 1 l c y Z x d W 9 0 O z p b X S w m c X V v d D t x d W V y e V J l b G F 0 a W 9 u c 2 h p c H M m c X V v d D s 6 W 1 0 s J n F 1 b 3 Q 7 Y 2 9 s d W 1 u S W R l b n R p d G l l c y Z x d W 9 0 O z p b J n F 1 b 3 Q 7 U 2 V j d G l v b j E v V G F i b G U w M D Y g K F B h Z 2 U g N i k g K D I p L 0 N o Y W 5 n Z W Q g V H l w Z S 5 7 Q 2 9 s d W 1 u M S w w f S Z x d W 9 0 O y w m c X V v d D t T Z W N 0 a W 9 u M S 9 U Y W J s Z T A w N i A o U G F n Z S A 2 K S A o M i k v Q 2 h h b m d l Z C B U e X B l L n t D b 2 x 1 b W 4 y L D F 9 J n F 1 b 3 Q 7 L C Z x d W 9 0 O 1 N l Y 3 R p b 2 4 x L 1 R h Y m x l M D A 2 I C h Q Y W d l I D Y p I C g y K S 9 D a G F u Z 2 V k I F R 5 c G U u e 0 N v b H V t b j M s M n 0 m c X V v d D t d L C Z x d W 9 0 O 0 N v b H V t b k N v d W 5 0 J n F 1 b 3 Q 7 O j M s J n F 1 b 3 Q 7 S 2 V 5 Q 2 9 s d W 1 u T m F t Z X M m c X V v d D s 6 W 1 0 s J n F 1 b 3 Q 7 Q 2 9 s d W 1 u S W R l b n R p d G l l c y Z x d W 9 0 O z p b J n F 1 b 3 Q 7 U 2 V j d G l v b j E v V G F i b G U w M D Y g K F B h Z 2 U g N i k g K D I p L 0 N o Y W 5 n Z W Q g V H l w Z S 5 7 Q 2 9 s d W 1 u M S w w f S Z x d W 9 0 O y w m c X V v d D t T Z W N 0 a W 9 u M S 9 U Y W J s Z T A w N i A o U G F n Z S A 2 K S A o M i k v Q 2 h h b m d l Z C B U e X B l L n t D b 2 x 1 b W 4 y L D F 9 J n F 1 b 3 Q 7 L C Z x d W 9 0 O 1 N l Y 3 R p b 2 4 x L 1 R h Y m x l M D A 2 I C h Q Y W d l I D Y p I C g y K S 9 D a G F u Z 2 V k I F R 5 c G U u e 0 N v b H V t b j M s M n 0 m c X V v d D t d L C Z x d W 9 0 O 1 J l b G F 0 a W 9 u c 2 h p c E l u Z m 8 m c X V v d D s 6 W 1 1 9 I i A v P j x F b n R y e S B U e X B l P S J O Y W 1 l V X B k Y X R l Z E F m d G V y R m l s b C I g V m F s d W U 9 I m w w I i A v P j x F b n R y e S B U e X B l P S J C d W Z m Z X J O Z X h 0 U m V m c m V z a C I g V m F s d W U 9 I m w x I i A v P j x F b n R y e S B U e X B l P S J G a W x s T 2 J q Z W N 0 V H l w Z S I g V m F s d W U 9 I n N D b 2 5 u Z W N 0 a W 9 u T 2 5 s e S I g L z 4 8 R W 5 0 c n k g V H l w Z T 0 i U m V z d W x 0 V H l w Z S I g V m F s d W U 9 I n N F e G N l c H R p b 2 4 i I C 8 + P C 9 T d G F i b G V F b n R y a W V z P j w v S X R l b T 4 8 S X R l b T 4 8 S X R l b U x v Y 2 F 0 a W 9 u P j x J d G V t V H l w Z T 5 G b 3 J t d W x h P C 9 J d G V t V H l w Z T 4 8 S X R l b V B h d G g + U 2 V j d G l v b j E v V G F i b G U w M D c l M j A o U G F n Z S U y M D Y p J T I w K D I p P C 9 J d G V t U G F 0 a D 4 8 L 0 l 0 Z W 1 M b 2 N h d G l v b j 4 8 U 3 R h Y m x l R W 5 0 c m l l c z 4 8 R W 5 0 c n k g V H l w Z T 0 i Q W R k Z W R U b 0 R h d G F N b 2 R l b C I g V m F s d W U 9 I m w w I i A v P j x F b n R y e S B U e X B l P S J O Y X Z p Z 2 F 0 a W 9 u U 3 R l c E 5 h b W U i I F Z h b H V l P S J z T m F 2 a W d h d G l v b i I g L z 4 8 R W 5 0 c n k g V H l w Z T 0 i R m l s b E V u Y W J s Z W Q i I F Z h b H V l P S J s M C I g L z 4 8 R W 5 0 c n k g V H l w Z T 0 i R m l s b E V y c m 9 y Q 2 9 k Z S I g V m F s d W U 9 I n N V b m t u b 3 d u I i A v P j x F b n R y e S B U e X B l P S J G a W x s T G F z d F V w Z G F 0 Z W Q i I F Z h b H V l P S J k M j A y M y 0 x M i 0 x O F Q y M j o w N T o 0 M C 4 5 N z g 3 M j A 2 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l E I i B W Y W x 1 Z T 0 i c z I 3 N T g 2 M D k x L T c 0 M T Q t N D Q 4 Z i 0 4 Y W I 1 L W M x Z W I y Z D c 5 Z j g 3 O S I g L z 4 8 R W 5 0 c n k g V H l w Z T 0 i U m V s Y X R p b 2 5 z a G l w S W 5 m b 0 N v b n R h a W 5 l c i I g V m F s d W U 9 I n N 7 J n F 1 b 3 Q 7 Y 2 9 s d W 1 u Q 2 9 1 b n Q m c X V v d D s 6 M y w m c X V v d D t r Z X l D b 2 x 1 b W 5 O Y W 1 l c y Z x d W 9 0 O z p b X S w m c X V v d D t x d W V y e V J l b G F 0 a W 9 u c 2 h p c H M m c X V v d D s 6 W 1 0 s J n F 1 b 3 Q 7 Y 2 9 s d W 1 u S W R l b n R p d G l l c y Z x d W 9 0 O z p b J n F 1 b 3 Q 7 U 2 V j d G l v b j E v V G F i b G U w M D c g K F B h Z 2 U g N i k g K D I p L 0 N o Y W 5 n Z W Q g V H l w Z S 5 7 Q 2 9 s d W 1 u M S w w f S Z x d W 9 0 O y w m c X V v d D t T Z W N 0 a W 9 u M S 9 U Y W J s Z T A w N y A o U G F n Z S A 2 K S A o M i k v Q 2 h h b m d l Z C B U e X B l L n t D b 2 x 1 b W 4 y L D F 9 J n F 1 b 3 Q 7 L C Z x d W 9 0 O 1 N l Y 3 R p b 2 4 x L 1 R h Y m x l M D A 3 I C h Q Y W d l I D Y p I C g y K S 9 D a G F u Z 2 V k I F R 5 c G U u e 0 N v b H V t b j M s M n 0 m c X V v d D t d L C Z x d W 9 0 O 0 N v b H V t b k N v d W 5 0 J n F 1 b 3 Q 7 O j M s J n F 1 b 3 Q 7 S 2 V 5 Q 2 9 s d W 1 u T m F t Z X M m c X V v d D s 6 W 1 0 s J n F 1 b 3 Q 7 Q 2 9 s d W 1 u S W R l b n R p d G l l c y Z x d W 9 0 O z p b J n F 1 b 3 Q 7 U 2 V j d G l v b j E v V G F i b G U w M D c g K F B h Z 2 U g N i k g K D I p L 0 N o Y W 5 n Z W Q g V H l w Z S 5 7 Q 2 9 s d W 1 u M S w w f S Z x d W 9 0 O y w m c X V v d D t T Z W N 0 a W 9 u M S 9 U Y W J s Z T A w N y A o U G F n Z S A 2 K S A o M i k v Q 2 h h b m d l Z C B U e X B l L n t D b 2 x 1 b W 4 y L D F 9 J n F 1 b 3 Q 7 L C Z x d W 9 0 O 1 N l Y 3 R p b 2 4 x L 1 R h Y m x l M D A 3 I C h Q Y W d l I D Y p I C g y K S 9 D a G F u Z 2 V k I F R 5 c G U u e 0 N v b H V t b j M s M n 0 m c X V v d D t d L C Z x d W 9 0 O 1 J l b G F 0 a W 9 u c 2 h p c E l u Z m 8 m c X V v d D s 6 W 1 1 9 I i A v P j x F b n R y e S B U e X B l P S J O Y W 1 l V X B k Y X R l Z E F m d G V y R m l s b C I g V m F s d W U 9 I m w w I i A v P j x F b n R y e S B U e X B l P S J C d W Z m Z X J O Z X h 0 U m V m c m V z a C I g V m F s d W U 9 I m w x I i A v P j x F b n R y e S B U e X B l P S J G a W x s T 2 J q Z W N 0 V H l w Z S I g V m F s d W U 9 I n N D b 2 5 u Z W N 0 a W 9 u T 2 5 s e S I g L z 4 8 R W 5 0 c n k g V H l w Z T 0 i U m V z d W x 0 V H l w Z S I g V m F s d W U 9 I n N F e G N l c H R p b 2 4 i I C 8 + P C 9 T d G F i b G V F b n R y a W V z P j w v S X R l b T 4 8 S X R l b T 4 8 S X R l b U x v Y 2 F 0 a W 9 u P j x J d G V t V H l w Z T 5 G b 3 J t d W x h P C 9 J d G V t V H l w Z T 4 8 S X R l b V B h d G g + U 2 V j d G l v b j E v V G F i b G U w M D g l M j A o U G F n Z S U y M D Y p J T I w K D I p P C 9 J d G V t U G F 0 a D 4 8 L 0 l 0 Z W 1 M b 2 N h d G l v b j 4 8 U 3 R h Y m x l R W 5 0 c m l l c z 4 8 R W 5 0 c n k g V H l w Z T 0 i Q W R k Z W R U b 0 R h d G F N b 2 R l b C I g V m F s d W U 9 I m w w I i A v P j x F b n R y e S B U e X B l P S J O Y X Z p Z 2 F 0 a W 9 u U 3 R l c E 5 h b W U i I F Z h b H V l P S J z T m F 2 a W d h d G l v b i I g L z 4 8 R W 5 0 c n k g V H l w Z T 0 i R m l s b E V u Y W J s Z W Q i I F Z h b H V l P S J s M C I g L z 4 8 R W 5 0 c n k g V H l w Z T 0 i R m l s b E V y c m 9 y Q 2 9 k Z S I g V m F s d W U 9 I n N V b m t u b 3 d u I i A v P j x F b n R y e S B U e X B l P S J G a W x s T G F z d F V w Z G F 0 Z W Q i I F Z h b H V l P S J k M j A y M y 0 x M i 0 x O F Q y M j o w N T o 0 M C 4 5 O D E 3 M j A 0 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l E I i B W Y W x 1 Z T 0 i c z Y 0 O D F h N j M 0 L T Z l Y m Y t N D U 4 Z C 1 h M T I 2 L T I 1 N D U 5 M z Q w N T Q 1 M y I g L z 4 8 R W 5 0 c n k g V H l w Z T 0 i U m V s Y X R p b 2 5 z a G l w S W 5 m b 0 N v b n R h a W 5 l c i I g V m F s d W U 9 I n N 7 J n F 1 b 3 Q 7 Y 2 9 s d W 1 u Q 2 9 1 b n Q m c X V v d D s 6 M y w m c X V v d D t r Z X l D b 2 x 1 b W 5 O Y W 1 l c y Z x d W 9 0 O z p b X S w m c X V v d D t x d W V y e V J l b G F 0 a W 9 u c 2 h p c H M m c X V v d D s 6 W 1 0 s J n F 1 b 3 Q 7 Y 2 9 s d W 1 u S W R l b n R p d G l l c y Z x d W 9 0 O z p b J n F 1 b 3 Q 7 U 2 V j d G l v b j E v V G F i b G U w M D g g K F B h Z 2 U g N i k g K D I p L 0 N o Y W 5 n Z W Q g V H l w Z S 5 7 Q 2 9 s d W 1 u M S w w f S Z x d W 9 0 O y w m c X V v d D t T Z W N 0 a W 9 u M S 9 U Y W J s Z T A w O C A o U G F n Z S A 2 K S A o M i k v Q 2 h h b m d l Z C B U e X B l L n t D b 2 x 1 b W 4 y L D F 9 J n F 1 b 3 Q 7 L C Z x d W 9 0 O 1 N l Y 3 R p b 2 4 x L 1 R h Y m x l M D A 4 I C h Q Y W d l I D Y p I C g y K S 9 D a G F u Z 2 V k I F R 5 c G U u e 0 N v b H V t b j M s M n 0 m c X V v d D t d L C Z x d W 9 0 O 0 N v b H V t b k N v d W 5 0 J n F 1 b 3 Q 7 O j M s J n F 1 b 3 Q 7 S 2 V 5 Q 2 9 s d W 1 u T m F t Z X M m c X V v d D s 6 W 1 0 s J n F 1 b 3 Q 7 Q 2 9 s d W 1 u S W R l b n R p d G l l c y Z x d W 9 0 O z p b J n F 1 b 3 Q 7 U 2 V j d G l v b j E v V G F i b G U w M D g g K F B h Z 2 U g N i k g K D I p L 0 N o Y W 5 n Z W Q g V H l w Z S 5 7 Q 2 9 s d W 1 u M S w w f S Z x d W 9 0 O y w m c X V v d D t T Z W N 0 a W 9 u M S 9 U Y W J s Z T A w O C A o U G F n Z S A 2 K S A o M i k v Q 2 h h b m d l Z C B U e X B l L n t D b 2 x 1 b W 4 y L D F 9 J n F 1 b 3 Q 7 L C Z x d W 9 0 O 1 N l Y 3 R p b 2 4 x L 1 R h Y m x l M D A 4 I C h Q Y W d l I D Y p I C g y K S 9 D a G F u Z 2 V k I F R 5 c G U u e 0 N v b H V t b j M s M n 0 m c X V v d D t d L C Z x d W 9 0 O 1 J l b G F 0 a W 9 u c 2 h p c E l u Z m 8 m c X V v d D s 6 W 1 1 9 I i A v P j x F b n R y e S B U e X B l P S J O Y W 1 l V X B k Y X R l Z E F m d G V y R m l s b C I g V m F s d W U 9 I m w w I i A v P j x F b n R y e S B U e X B l P S J C d W Z m Z X J O Z X h 0 U m V m c m V z a C I g V m F s d W U 9 I m w x I i A v P j x F b n R y e S B U e X B l P S J G a W x s T 2 J q Z W N 0 V H l w Z S I g V m F s d W U 9 I n N D b 2 5 u Z W N 0 a W 9 u T 2 5 s e S I g L z 4 8 R W 5 0 c n k g V H l w Z T 0 i U m V z d W x 0 V H l w Z S I g V m F s d W U 9 I n N F e G N l c H R p b 2 4 i I C 8 + P C 9 T d G F i b G V F b n R y a W V z P j w v S X R l b T 4 8 S X R l b T 4 8 S X R l b U x v Y 2 F 0 a W 9 u P j x J d G V t V H l w Z T 5 G b 3 J t d W x h P C 9 J d G V t V H l w Z T 4 8 S X R l b V B h d G g + U 2 V j d G l v b j E v V G F i b G U w M D k l M j A o U G F n Z S U y M D Y p P C 9 J d G V t U G F 0 a D 4 8 L 0 l 0 Z W 1 M b 2 N h d G l v b j 4 8 U 3 R h Y m x l R W 5 0 c m l l c z 4 8 R W 5 0 c n k g V H l w Z T 0 i Q W R k Z W R U b 0 R h d G F N b 2 R l b C I g V m F s d W U 9 I m w w I i A v P j x F b n R y e S B U e X B l P S J O Y X Z p Z 2 F 0 a W 9 u U 3 R l c E 5 h b W U i I F Z h b H V l P S J z T m F 2 a W d h d G l v b i I g L z 4 8 R W 5 0 c n k g V H l w Z T 0 i R m l s b E V u Y W J s Z W Q i I F Z h b H V l P S J s M C I g L z 4 8 R W 5 0 c n k g V H l w Z T 0 i R m l s b E V y c m 9 y Q 2 9 k Z S I g V m F s d W U 9 I n N V b m t u b 3 d u I i A v P j x F b n R y e S B U e X B l P S J G a W x s T G F z d F V w Z G F 0 Z W Q i I F Z h b H V l P S J k M j A y M y 0 x M i 0 x O F Q y M j o w N T o 0 M C 4 5 O D U 5 N z Q 3 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l E I i B W Y W x 1 Z T 0 i c z g 5 M D Z h N T l j L T R j Z D g t N D d h M C 0 5 N T g w L W V k M j R i Y j E x N D l k M i I g L z 4 8 R W 5 0 c n k g V H l w Z T 0 i U m V s Y X R p b 2 5 z a G l w S W 5 m b 0 N v b n R h a W 5 l c i I g V m F s d W U 9 I n N 7 J n F 1 b 3 Q 7 Y 2 9 s d W 1 u Q 2 9 1 b n Q m c X V v d D s 6 M i w m c X V v d D t r Z X l D b 2 x 1 b W 5 O Y W 1 l c y Z x d W 9 0 O z p b X S w m c X V v d D t x d W V y e V J l b G F 0 a W 9 u c 2 h p c H M m c X V v d D s 6 W 1 0 s J n F 1 b 3 Q 7 Y 2 9 s d W 1 u S W R l b n R p d G l l c y Z x d W 9 0 O z p b J n F 1 b 3 Q 7 U 2 V j d G l v b j E v V G F i b G U w M D k g K F B h Z 2 U g N i k v Q 2 h h b m d l Z C B U e X B l L n t D b 2 x 1 b W 4 x L D B 9 J n F 1 b 3 Q 7 L C Z x d W 9 0 O 1 N l Y 3 R p b 2 4 x L 1 R h Y m x l M D A 5 I C h Q Y W d l I D Y p L 0 N o Y W 5 n Z W Q g V H l w Z S 5 7 Q 2 9 s d W 1 u M i w x f S Z x d W 9 0 O 1 0 s J n F 1 b 3 Q 7 Q 2 9 s d W 1 u Q 2 9 1 b n Q m c X V v d D s 6 M i w m c X V v d D t L Z X l D b 2 x 1 b W 5 O Y W 1 l c y Z x d W 9 0 O z p b X S w m c X V v d D t D b 2 x 1 b W 5 J Z G V u d G l 0 a W V z J n F 1 b 3 Q 7 O l s m c X V v d D t T Z W N 0 a W 9 u M S 9 U Y W J s Z T A w O S A o U G F n Z S A 2 K S 9 D a G F u Z 2 V k I F R 5 c G U u e 0 N v b H V t b j E s M H 0 m c X V v d D s s J n F 1 b 3 Q 7 U 2 V j d G l v b j E v V G F i b G U w M D k g K F B h Z 2 U g N i k v Q 2 h h b m d l Z C B U e X B l L n t D b 2 x 1 b W 4 y L D F 9 J n F 1 b 3 Q 7 X S w m c X V v d D t S Z W x h d G l v b n N o a X B J b m Z v J n F 1 b 3 Q 7 O l t d f S I g L z 4 8 R W 5 0 c n k g V H l w Z T 0 i T m F t Z V V w Z G F 0 Z W R B Z n R l c k Z p b G w i I F Z h b H V l P S J s M C I g L z 4 8 R W 5 0 c n k g V H l w Z T 0 i Q n V m Z m V y T m V 4 d F J l Z n J l c 2 g i I F Z h b H V l P S J s M S I g L z 4 8 R W 5 0 c n k g V H l w Z T 0 i R m l s b E 9 i a m V j d F R 5 c G U i I F Z h b H V l P S J z Q 2 9 u b m V j d G l v b k 9 u b H k i I C 8 + P E V u d H J 5 I F R 5 c G U 9 I l J l c 3 V s d F R 5 c G U i I F Z h b H V l P S J z R X h j Z X B 0 a W 9 u I i A v P j w v U 3 R h Y m x l R W 5 0 c m l l c z 4 8 L 0 l 0 Z W 0 + P E l 0 Z W 0 + P E l 0 Z W 1 M b 2 N h d G l v b j 4 8 S X R l b V R 5 c G U + R m 9 y b X V s Y T w v S X R l b V R 5 c G U + P E l 0 Z W 1 Q Y X R o P l N l Y 3 R p b 2 4 x L 0 l u Y 2 9 t Z S U y M F N 0 Y X R l b W V u d C U y M D I x L T I y J T I w K D I p P C 9 J d G V t U G F 0 a D 4 8 L 0 l 0 Z W 1 M b 2 N h d G l v b j 4 8 U 3 R h Y m x l R W 5 0 c m l l c z 4 8 R W 5 0 c n k g V H l w Z T 0 i Q W R k Z W R U b 0 R h d G F N b 2 R l b C I g V m F s d W U 9 I m w x I i A v P j x F b n R y e S B U e X B l P S J O Y X Z p Z 2 F 0 a W 9 u U 3 R l c E 5 h b W U i I F Z h b H V l P S J z T m F 2 a W d h d G l v b i I g L z 4 8 R W 5 0 c n k g V H l w Z T 0 i R m l s b E N v d W 5 0 I i B W Y W x 1 Z T 0 i b D I 2 I i A v P j x F b n R y e S B U e X B l P S J G a W x s R W 5 h Y m x l Z C I g V m F s d W U 9 I m w x I i A v P j x F b n R y e S B U e X B l P S J G a W x s R X J y b 3 J D b 2 R l I i B W Y W x 1 Z T 0 i c 1 V u a 2 5 v d 2 4 i I C 8 + P E V u d H J 5 I F R 5 c G U 9 I k Z p b G x F c n J v c k N v d W 5 0 I i B W Y W x 1 Z T 0 i b D A i I C 8 + P E V u d H J 5 I F R 5 c G U 9 I k Z p b G x M Y X N 0 V X B k Y X R l Z C I g V m F s d W U 9 I m Q y M D I z L T E y L T E 4 V D I x O j E 4 O j A 1 L j Q w M z Q y N z l a I i A v P j x F b n R y e S B U e X B l P S J G a W x s Q 2 9 s d W 1 u V H l w Z X M i I F Z h b H V l P S J z Q U F B R E J n W T 0 i I C 8 + P E V u d H J 5 I F R 5 c G U 9 I k Z p b G x D b 2 x 1 b W 5 O Y W 1 l c y I g V m F s d W U 9 I n N b J n F 1 b 3 Q 7 Q 2 9 s d W 1 u M S Z x d W 9 0 O y w m c X V v d D t D b 2 x 1 b W 4 y J n F 1 b 3 Q 7 L C Z x d W 9 0 O 0 N v b H V t b j M m c X V v d D s s J n F 1 b 3 Q 7 Q 2 9 s d W 1 u N C Z x d W 9 0 O y w m c X V v d D t D b 2 x 1 b W 4 1 J n F 1 b 3 Q 7 X S I g L z 4 8 R W 5 0 c n k g V H l w Z T 0 i R m l s b G V k Q 2 9 t c G x l d G V S Z X N 1 b H R U b 1 d v c m t z a G V l d C I g V m F s d W U 9 I m w x I i A v P j x F b n R y e S B U e X B l P S J G a W x s U 3 R h d H V z I i B W Y W x 1 Z T 0 i c 0 N v b X B s Z X R l I i A v P j x F b n R y e S B U e X B l P S J G a W x s V G F y Z 2 V 0 T m F t Z U N 1 c 3 R v b W l 6 Z W Q i I F Z h b H V l P S J s M S I g L z 4 8 R W 5 0 c n k g V H l w Z T 0 i R m l s b F R v R G F 0 Y U 1 v Z G V s R W 5 h Y m x l Z C I g V m F s d W U 9 I m w x I i A v P j x F b n R y e S B U e X B l P S J J c 1 B y a X Z h d G U i I F Z h b H V l P S J s M C I g L z 4 8 R W 5 0 c n k g V H l w Z T 0 i U X V l c n l J R C I g V m F s d W U 9 I n M 0 Z m I 5 M z F m Y i 0 x Y W Q x L T Q 3 O T Q t Y m E 1 Y y 1 h M W E 2 Z T c x M T c 0 O W Q i I C 8 + P E V u d H J 5 I F R 5 c G U 9 I l J l Y 2 9 2 Z X J 5 V G F y Z 2 V 0 Q 2 9 s d W 1 u I i B W Y W x 1 Z T 0 i b D E i I C 8 + P E V u d H J 5 I F R 5 c G U 9 I l J l Y 2 9 2 Z X J 5 V G F y Z 2 V 0 U m 9 3 I i B W Y W x 1 Z T 0 i b D E i I C 8 + P E V u d H J 5 I F R 5 c G U 9 I l J l Y 2 9 2 Z X J 5 V G F y Z 2 V 0 U 2 h l Z X Q i I F Z h b H V l P S J z S W 5 j b 2 1 l I F N 0 Y X R l b W V u d C A y M S 0 y M i I g L z 4 8 R W 5 0 c n k g V H l w Z T 0 i U m V s Y X R p b 2 5 z a G l w S W 5 m b 0 N v b n R h a W 5 l c i I g V m F s d W U 9 I n N 7 J n F 1 b 3 Q 7 Y 2 9 s d W 1 u Q 2 9 1 b n Q m c X V v d D s 6 N S w m c X V v d D t r Z X l D b 2 x 1 b W 5 O Y W 1 l c y Z x d W 9 0 O z p b X S w m c X V v d D t x d W V y e V J l b G F 0 a W 9 u c 2 h p c H M m c X V v d D s 6 W 1 0 s J n F 1 b 3 Q 7 Y 2 9 s d W 1 u S W R l b n R p d G l l c y Z x d W 9 0 O z p b J n F 1 b 3 Q 7 U 2 V j d G l v b j E v S W 5 j b 2 1 l I F N 0 Y X R l b W V u d C A y M S 0 y M i 9 B c H B l b m R l Z C B R d W V y e S 5 7 Q 2 9 s d W 1 u M S w w f S Z x d W 9 0 O y w m c X V v d D t T Z W N 0 a W 9 u M S 9 J b m N v b W U g U 3 R h d G V t Z W 5 0 I D I x L T I y L 0 F w c G V u Z G V k I F F 1 Z X J 5 L n t D b 2 x 1 b W 4 y L D F 9 J n F 1 b 3 Q 7 L C Z x d W 9 0 O 1 N l Y 3 R p b 2 4 x L 0 l u Y 2 9 t Z S B T d G F 0 Z W 1 l b n Q g M j E t M j I v Q X B w Z W 5 k Z W Q g U X V l c n k u e 0 N v b H V t b j M s M n 0 m c X V v d D s s J n F 1 b 3 Q 7 U 2 V j d G l v b j E v S W 5 j b 2 1 l I F N 0 Y X R l b W V u d C A y M S 0 y M i 9 B c H B l b m R l Z C B R d W V y e S 5 7 Q 2 9 s d W 1 u N C w z f S Z x d W 9 0 O y w m c X V v d D t T Z W N 0 a W 9 u M S 9 J b m N v b W U g U 3 R h d G V t Z W 5 0 I D I x L T I y L 0 F w c G V u Z G V k I F F 1 Z X J 5 L n t D b 2 x 1 b W 4 1 L D R 9 J n F 1 b 3 Q 7 X S w m c X V v d D t D b 2 x 1 b W 5 D b 3 V u d C Z x d W 9 0 O z o 1 L C Z x d W 9 0 O 0 t l e U N v b H V t b k 5 h b W V z J n F 1 b 3 Q 7 O l t d L C Z x d W 9 0 O 0 N v b H V t b k l k Z W 5 0 a X R p Z X M m c X V v d D s 6 W y Z x d W 9 0 O 1 N l Y 3 R p b 2 4 x L 0 l u Y 2 9 t Z S B T d G F 0 Z W 1 l b n Q g M j E t M j I v Q X B w Z W 5 k Z W Q g U X V l c n k u e 0 N v b H V t b j E s M H 0 m c X V v d D s s J n F 1 b 3 Q 7 U 2 V j d G l v b j E v S W 5 j b 2 1 l I F N 0 Y X R l b W V u d C A y M S 0 y M i 9 B c H B l b m R l Z C B R d W V y e S 5 7 Q 2 9 s d W 1 u M i w x f S Z x d W 9 0 O y w m c X V v d D t T Z W N 0 a W 9 u M S 9 J b m N v b W U g U 3 R h d G V t Z W 5 0 I D I x L T I y L 0 F w c G V u Z G V k I F F 1 Z X J 5 L n t D b 2 x 1 b W 4 z L D J 9 J n F 1 b 3 Q 7 L C Z x d W 9 0 O 1 N l Y 3 R p b 2 4 x L 0 l u Y 2 9 t Z S B T d G F 0 Z W 1 l b n Q g M j E t M j I v Q X B w Z W 5 k Z W Q g U X V l c n k u e 0 N v b H V t b j Q s M 3 0 m c X V v d D s s J n F 1 b 3 Q 7 U 2 V j d G l v b j E v S W 5 j b 2 1 l I F N 0 Y X R l b W V u d C A y M S 0 y M i 9 B c H B l b m R l Z C B R d W V y e S 5 7 Q 2 9 s d W 1 u N S w 0 f S Z x d W 9 0 O 1 0 s J n F 1 b 3 Q 7 U m V s Y X R p b 2 5 z a G l w S W 5 m b y Z x d W 9 0 O z p b X X 0 i I C 8 + P E V u d H J 5 I F R 5 c G U 9 I k 5 h b W V V c G R h d G V k Q W Z 0 Z X J G a W x s I i B W Y W x 1 Z T 0 i b D A i I C 8 + P E V u d H J 5 I F R 5 c G U 9 I k J 1 Z m Z l c k 5 l e H R S Z W Z y Z X N o I i B W Y W x 1 Z T 0 i b D E i I C 8 + P E V u d H J 5 I F R 5 c G U 9 I k Z p b G x P Y m p l Y 3 R U e X B l I i B W Y W x 1 Z T 0 i c 1 R h Y m x l I i A v P j x F b n R y e S B U e X B l P S J S Z X N 1 b H R U e X B l I i B W Y W x 1 Z T 0 i c 0 V 4 Y 2 V w d G l v b i I g L z 4 8 R W 5 0 c n k g V H l w Z T 0 i R m l s b F R h c m d l d C I g V m F s d W U 9 I n N J b m N v b W V T d G F 0 Z W 1 l b n R f M j F f M j I i I C 8 + P C 9 T d G F i b G V F b n R y a W V z P j w v S X R l b T 4 8 S X R l b T 4 8 S X R l b U x v Y 2 F 0 a W 9 u P j x J d G V t V H l w Z T 5 G b 3 J t d W x h P C 9 J d G V t V H l w Z T 4 8 S X R l b V B h d G g + U 2 V j d G l v b j E v V G F i b G U w M D Y l M j A o U G F n Z S U y M D Y p J T I w K D M p P C 9 J d G V t U G F 0 a D 4 8 L 0 l 0 Z W 1 M b 2 N h d G l v b j 4 8 U 3 R h Y m x l R W 5 0 c m l l c z 4 8 R W 5 0 c n k g V H l w Z T 0 i Q W R k Z W R U b 0 R h d G F N b 2 R l b C I g V m F s d W U 9 I m w w I i A v P j x F b n R y e S B U e X B l P S J O Y X Z p Z 2 F 0 a W 9 u U 3 R l c E 5 h b W U i I F Z h b H V l P S J z T m F 2 a W d h d G l v b i I g L z 4 8 R W 5 0 c n k g V H l w Z T 0 i R m l s b E V u Y W J s Z W Q i I F Z h b H V l P S J s M C I g L z 4 8 R W 5 0 c n k g V H l w Z T 0 i R m l s b E V y c m 9 y Q 2 9 k Z S I g V m F s d W U 9 I n N V b m t u b 3 d u I i A v P j x F b n R y e S B U e X B l P S J G a W x s T G F z d F V w Z G F 0 Z W Q i I F Z h b H V l P S J k M j A y M y 0 x M i 0 x O F Q y M j o w N T o 0 N i 4 w O T E x N T g 3 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l E I i B W Y W x 1 Z T 0 i c z Z j Y T J l Y T Y 1 L W V j Z T U t N D h k Z i 0 4 M G U 3 L T I 0 N T d k M W U 4 Z W Y 4 Y S I g L z 4 8 R W 5 0 c n k g V H l w Z T 0 i U m V s Y X R p b 2 5 z a G l w S W 5 m b 0 N v b n R h a W 5 l c i I g V m F s d W U 9 I n N 7 J n F 1 b 3 Q 7 Y 2 9 s d W 1 u Q 2 9 1 b n Q m c X V v d D s 6 M y w m c X V v d D t r Z X l D b 2 x 1 b W 5 O Y W 1 l c y Z x d W 9 0 O z p b X S w m c X V v d D t x d W V y e V J l b G F 0 a W 9 u c 2 h p c H M m c X V v d D s 6 W 1 0 s J n F 1 b 3 Q 7 Y 2 9 s d W 1 u S W R l b n R p d G l l c y Z x d W 9 0 O z p b J n F 1 b 3 Q 7 U 2 V j d G l v b j E v V G F i b G U w M D Y g K F B h Z 2 U g N i k g K D I p L 0 N o Y W 5 n Z W Q g V H l w Z S 5 7 Q 2 9 s d W 1 u M S w w f S Z x d W 9 0 O y w m c X V v d D t T Z W N 0 a W 9 u M S 9 U Y W J s Z T A w N i A o U G F n Z S A 2 K S A o M i k v Q 2 h h b m d l Z C B U e X B l L n t D b 2 x 1 b W 4 y L D F 9 J n F 1 b 3 Q 7 L C Z x d W 9 0 O 1 N l Y 3 R p b 2 4 x L 1 R h Y m x l M D A 2 I C h Q Y W d l I D Y p I C g y K S 9 D a G F u Z 2 V k I F R 5 c G U u e 0 N v b H V t b j M s M n 0 m c X V v d D t d L C Z x d W 9 0 O 0 N v b H V t b k N v d W 5 0 J n F 1 b 3 Q 7 O j M s J n F 1 b 3 Q 7 S 2 V 5 Q 2 9 s d W 1 u T m F t Z X M m c X V v d D s 6 W 1 0 s J n F 1 b 3 Q 7 Q 2 9 s d W 1 u S W R l b n R p d G l l c y Z x d W 9 0 O z p b J n F 1 b 3 Q 7 U 2 V j d G l v b j E v V G F i b G U w M D Y g K F B h Z 2 U g N i k g K D I p L 0 N o Y W 5 n Z W Q g V H l w Z S 5 7 Q 2 9 s d W 1 u M S w w f S Z x d W 9 0 O y w m c X V v d D t T Z W N 0 a W 9 u M S 9 U Y W J s Z T A w N i A o U G F n Z S A 2 K S A o M i k v Q 2 h h b m d l Z C B U e X B l L n t D b 2 x 1 b W 4 y L D F 9 J n F 1 b 3 Q 7 L C Z x d W 9 0 O 1 N l Y 3 R p b 2 4 x L 1 R h Y m x l M D A 2 I C h Q Y W d l I D Y p I C g y K S 9 D a G F u Z 2 V k I F R 5 c G U u e 0 N v b H V t b j M s M n 0 m c X V v d D t d L C Z x d W 9 0 O 1 J l b G F 0 a W 9 u c 2 h p c E l u Z m 8 m c X V v d D s 6 W 1 1 9 I i A v P j x F b n R y e S B U e X B l P S J O Y W 1 l V X B k Y X R l Z E F m d G V y R m l s b C I g V m F s d W U 9 I m w w I i A v P j x F b n R y e S B U e X B l P S J C d W Z m Z X J O Z X h 0 U m V m c m V z a C I g V m F s d W U 9 I m w x I i A v P j x F b n R y e S B U e X B l P S J G a W x s T 2 J q Z W N 0 V H l w Z S I g V m F s d W U 9 I n N D b 2 5 u Z W N 0 a W 9 u T 2 5 s e S I g L z 4 8 R W 5 0 c n k g V H l w Z T 0 i U m V z d W x 0 V H l w Z S I g V m F s d W U 9 I n N F e G N l c H R p b 2 4 i I C 8 + P C 9 T d G F i b G V F b n R y a W V z P j w v S X R l b T 4 8 S X R l b T 4 8 S X R l b U x v Y 2 F 0 a W 9 u P j x J d G V t V H l w Z T 5 G b 3 J t d W x h P C 9 J d G V t V H l w Z T 4 8 S X R l b V B h d G g + U 2 V j d G l v b j E v V G F i b G U w M D c l M j A o U G F n Z S U y M D Y p J T I w K D M p P C 9 J d G V t U G F 0 a D 4 8 L 0 l 0 Z W 1 M b 2 N h d G l v b j 4 8 U 3 R h Y m x l R W 5 0 c m l l c z 4 8 R W 5 0 c n k g V H l w Z T 0 i Q W R k Z W R U b 0 R h d G F N b 2 R l b C I g V m F s d W U 9 I m w w I i A v P j x F b n R y e S B U e X B l P S J O Y X Z p Z 2 F 0 a W 9 u U 3 R l c E 5 h b W U i I F Z h b H V l P S J z T m F 2 a W d h d G l v b i I g L z 4 8 R W 5 0 c n k g V H l w Z T 0 i R m l s b E V u Y W J s Z W Q i I F Z h b H V l P S J s M C I g L z 4 8 R W 5 0 c n k g V H l w Z T 0 i R m l s b E V y c m 9 y Q 2 9 k Z S I g V m F s d W U 9 I n N V b m t u b 3 d u I i A v P j x F b n R y e S B U e X B l P S J G a W x s T G F z d F V w Z G F 0 Z W Q i I F Z h b H V l P S J k M j A y M y 0 x M i 0 x O F Q y M j o w N T o 0 N i 4 w O T Y x N T k 2 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l E I i B W Y W x 1 Z T 0 i c z c y Y j F j N D A 0 L T N i M j M t N G V m M C 0 4 N D B h L W N k M z B h Y j g 5 Y 2 V l M C I g L z 4 8 R W 5 0 c n k g V H l w Z T 0 i U m V s Y X R p b 2 5 z a G l w S W 5 m b 0 N v b n R h a W 5 l c i I g V m F s d W U 9 I n N 7 J n F 1 b 3 Q 7 Y 2 9 s d W 1 u Q 2 9 1 b n Q m c X V v d D s 6 M y w m c X V v d D t r Z X l D b 2 x 1 b W 5 O Y W 1 l c y Z x d W 9 0 O z p b X S w m c X V v d D t x d W V y e V J l b G F 0 a W 9 u c 2 h p c H M m c X V v d D s 6 W 1 0 s J n F 1 b 3 Q 7 Y 2 9 s d W 1 u S W R l b n R p d G l l c y Z x d W 9 0 O z p b J n F 1 b 3 Q 7 U 2 V j d G l v b j E v V G F i b G U w M D c g K F B h Z 2 U g N i k g K D I p L 0 N o Y W 5 n Z W Q g V H l w Z S 5 7 Q 2 9 s d W 1 u M S w w f S Z x d W 9 0 O y w m c X V v d D t T Z W N 0 a W 9 u M S 9 U Y W J s Z T A w N y A o U G F n Z S A 2 K S A o M i k v Q 2 h h b m d l Z C B U e X B l L n t D b 2 x 1 b W 4 y L D F 9 J n F 1 b 3 Q 7 L C Z x d W 9 0 O 1 N l Y 3 R p b 2 4 x L 1 R h Y m x l M D A 3 I C h Q Y W d l I D Y p I C g y K S 9 D a G F u Z 2 V k I F R 5 c G U u e 0 N v b H V t b j M s M n 0 m c X V v d D t d L C Z x d W 9 0 O 0 N v b H V t b k N v d W 5 0 J n F 1 b 3 Q 7 O j M s J n F 1 b 3 Q 7 S 2 V 5 Q 2 9 s d W 1 u T m F t Z X M m c X V v d D s 6 W 1 0 s J n F 1 b 3 Q 7 Q 2 9 s d W 1 u S W R l b n R p d G l l c y Z x d W 9 0 O z p b J n F 1 b 3 Q 7 U 2 V j d G l v b j E v V G F i b G U w M D c g K F B h Z 2 U g N i k g K D I p L 0 N o Y W 5 n Z W Q g V H l w Z S 5 7 Q 2 9 s d W 1 u M S w w f S Z x d W 9 0 O y w m c X V v d D t T Z W N 0 a W 9 u M S 9 U Y W J s Z T A w N y A o U G F n Z S A 2 K S A o M i k v Q 2 h h b m d l Z C B U e X B l L n t D b 2 x 1 b W 4 y L D F 9 J n F 1 b 3 Q 7 L C Z x d W 9 0 O 1 N l Y 3 R p b 2 4 x L 1 R h Y m x l M D A 3 I C h Q Y W d l I D Y p I C g y K S 9 D a G F u Z 2 V k I F R 5 c G U u e 0 N v b H V t b j M s M n 0 m c X V v d D t d L C Z x d W 9 0 O 1 J l b G F 0 a W 9 u c 2 h p c E l u Z m 8 m c X V v d D s 6 W 1 1 9 I i A v P j x F b n R y e S B U e X B l P S J O Y W 1 l V X B k Y X R l Z E F m d G V y R m l s b C I g V m F s d W U 9 I m w w I i A v P j x F b n R y e S B U e X B l P S J C d W Z m Z X J O Z X h 0 U m V m c m V z a C I g V m F s d W U 9 I m w x I i A v P j x F b n R y e S B U e X B l P S J G a W x s T 2 J q Z W N 0 V H l w Z S I g V m F s d W U 9 I n N D b 2 5 u Z W N 0 a W 9 u T 2 5 s e S I g L z 4 8 R W 5 0 c n k g V H l w Z T 0 i U m V z d W x 0 V H l w Z S I g V m F s d W U 9 I n N F e G N l c H R p b 2 4 i I C 8 + P C 9 T d G F i b G V F b n R y a W V z P j w v S X R l b T 4 8 S X R l b T 4 8 S X R l b U x v Y 2 F 0 a W 9 u P j x J d G V t V H l w Z T 5 G b 3 J t d W x h P C 9 J d G V t V H l w Z T 4 8 S X R l b V B h d G g + U 2 V j d G l v b j E v V G F i b G U w M D g l M j A o U G F n Z S U y M D Y p J T I w K D M p P C 9 J d G V t U G F 0 a D 4 8 L 0 l 0 Z W 1 M b 2 N h d G l v b j 4 8 U 3 R h Y m x l R W 5 0 c m l l c z 4 8 R W 5 0 c n k g V H l w Z T 0 i Q W R k Z W R U b 0 R h d G F N b 2 R l b C I g V m F s d W U 9 I m w w I i A v P j x F b n R y e S B U e X B l P S J O Y X Z p Z 2 F 0 a W 9 u U 3 R l c E 5 h b W U i I F Z h b H V l P S J z T m F 2 a W d h d G l v b i I g L z 4 8 R W 5 0 c n k g V H l w Z T 0 i R m l s b E V u Y W J s Z W Q i I F Z h b H V l P S J s M C I g L z 4 8 R W 5 0 c n k g V H l w Z T 0 i R m l s b E V y c m 9 y Q 2 9 k Z S I g V m F s d W U 9 I n N V b m t u b 3 d u I i A v P j x F b n R y e S B U e X B l P S J G a W x s T G F z d F V w Z G F 0 Z W Q i I F Z h b H V l P S J k M j A y M y 0 x M i 0 x O F Q y M j o w N T o 0 N i 4 x M D E x N z Y y 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l E I i B W Y W x 1 Z T 0 i c z V m Y 2 E z Z G V j L T N m Y z Q t N D M 2 N i 1 h Z D d h L W Z h O G I 4 Y j h j Y j c z M C I g L z 4 8 R W 5 0 c n k g V H l w Z T 0 i U m V s Y X R p b 2 5 z a G l w S W 5 m b 0 N v b n R h a W 5 l c i I g V m F s d W U 9 I n N 7 J n F 1 b 3 Q 7 Y 2 9 s d W 1 u Q 2 9 1 b n Q m c X V v d D s 6 M y w m c X V v d D t r Z X l D b 2 x 1 b W 5 O Y W 1 l c y Z x d W 9 0 O z p b X S w m c X V v d D t x d W V y e V J l b G F 0 a W 9 u c 2 h p c H M m c X V v d D s 6 W 1 0 s J n F 1 b 3 Q 7 Y 2 9 s d W 1 u S W R l b n R p d G l l c y Z x d W 9 0 O z p b J n F 1 b 3 Q 7 U 2 V j d G l v b j E v V G F i b G U w M D g g K F B h Z 2 U g N i k g K D I p L 0 N o Y W 5 n Z W Q g V H l w Z S 5 7 Q 2 9 s d W 1 u M S w w f S Z x d W 9 0 O y w m c X V v d D t T Z W N 0 a W 9 u M S 9 U Y W J s Z T A w O C A o U G F n Z S A 2 K S A o M i k v Q 2 h h b m d l Z C B U e X B l L n t D b 2 x 1 b W 4 y L D F 9 J n F 1 b 3 Q 7 L C Z x d W 9 0 O 1 N l Y 3 R p b 2 4 x L 1 R h Y m x l M D A 4 I C h Q Y W d l I D Y p I C g y K S 9 D a G F u Z 2 V k I F R 5 c G U u e 0 N v b H V t b j M s M n 0 m c X V v d D t d L C Z x d W 9 0 O 0 N v b H V t b k N v d W 5 0 J n F 1 b 3 Q 7 O j M s J n F 1 b 3 Q 7 S 2 V 5 Q 2 9 s d W 1 u T m F t Z X M m c X V v d D s 6 W 1 0 s J n F 1 b 3 Q 7 Q 2 9 s d W 1 u S W R l b n R p d G l l c y Z x d W 9 0 O z p b J n F 1 b 3 Q 7 U 2 V j d G l v b j E v V G F i b G U w M D g g K F B h Z 2 U g N i k g K D I p L 0 N o Y W 5 n Z W Q g V H l w Z S 5 7 Q 2 9 s d W 1 u M S w w f S Z x d W 9 0 O y w m c X V v d D t T Z W N 0 a W 9 u M S 9 U Y W J s Z T A w O C A o U G F n Z S A 2 K S A o M i k v Q 2 h h b m d l Z C B U e X B l L n t D b 2 x 1 b W 4 y L D F 9 J n F 1 b 3 Q 7 L C Z x d W 9 0 O 1 N l Y 3 R p b 2 4 x L 1 R h Y m x l M D A 4 I C h Q Y W d l I D Y p I C g y K S 9 D a G F u Z 2 V k I F R 5 c G U u e 0 N v b H V t b j M s M n 0 m c X V v d D t d L C Z x d W 9 0 O 1 J l b G F 0 a W 9 u c 2 h p c E l u Z m 8 m c X V v d D s 6 W 1 1 9 I i A v P j x F b n R y e S B U e X B l P S J O Y W 1 l V X B k Y X R l Z E F m d G V y R m l s b C I g V m F s d W U 9 I m w w I i A v P j x F b n R y e S B U e X B l P S J C d W Z m Z X J O Z X h 0 U m V m c m V z a C I g V m F s d W U 9 I m w x I i A v P j x F b n R y e S B U e X B l P S J G a W x s T 2 J q Z W N 0 V H l w Z S I g V m F s d W U 9 I n N D b 2 5 u Z W N 0 a W 9 u T 2 5 s e S I g L z 4 8 R W 5 0 c n k g V H l w Z T 0 i U m V z d W x 0 V H l w Z S I g V m F s d W U 9 I n N F e G N l c H R p b 2 4 i I C 8 + P C 9 T d G F i b G V F b n R y a W V z P j w v S X R l b T 4 8 S X R l b T 4 8 S X R l b U x v Y 2 F 0 a W 9 u P j x J d G V t V H l w Z T 5 G b 3 J t d W x h P C 9 J d G V t V H l w Z T 4 8 S X R l b V B h d G g + U 2 V j d G l v b j E v V G F i b G U w M D k l M j A o U G F n Z S U y M D Y p J T I w K D I p P C 9 J d G V t U G F 0 a D 4 8 L 0 l 0 Z W 1 M b 2 N h d G l v b j 4 8 U 3 R h Y m x l R W 5 0 c m l l c z 4 8 R W 5 0 c n k g V H l w Z T 0 i Q W R k Z W R U b 0 R h d G F N b 2 R l b C I g V m F s d W U 9 I m w w I i A v P j x F b n R y e S B U e X B l P S J O Y X Z p Z 2 F 0 a W 9 u U 3 R l c E 5 h b W U i I F Z h b H V l P S J z T m F 2 a W d h d G l v b i I g L z 4 8 R W 5 0 c n k g V H l w Z T 0 i R m l s b E V u Y W J s Z W Q i I F Z h b H V l P S J s M C I g L z 4 8 R W 5 0 c n k g V H l w Z T 0 i R m l s b E V y c m 9 y Q 2 9 k Z S I g V m F s d W U 9 I n N V b m t u b 3 d u I i A v P j x F b n R y e S B U e X B l P S J G a W x s T G F z d F V w Z G F 0 Z W Q i I F Z h b H V l P S J k M j A y M y 0 x M i 0 x O F Q y M j o w N T o 0 N i 4 x M D U x N z c 0 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l E I i B W Y W x 1 Z T 0 i c z Z h Z G R l N 2 Q y L W Z i Y T A t N D A w Y S 1 i N z d h L T F j N W U 3 Z j k 2 Z W R k N y I g L z 4 8 R W 5 0 c n k g V H l w Z T 0 i U m V s Y X R p b 2 5 z a G l w S W 5 m b 0 N v b n R h a W 5 l c i I g V m F s d W U 9 I n N 7 J n F 1 b 3 Q 7 Y 2 9 s d W 1 u Q 2 9 1 b n Q m c X V v d D s 6 M i w m c X V v d D t r Z X l D b 2 x 1 b W 5 O Y W 1 l c y Z x d W 9 0 O z p b X S w m c X V v d D t x d W V y e V J l b G F 0 a W 9 u c 2 h p c H M m c X V v d D s 6 W 1 0 s J n F 1 b 3 Q 7 Y 2 9 s d W 1 u S W R l b n R p d G l l c y Z x d W 9 0 O z p b J n F 1 b 3 Q 7 U 2 V j d G l v b j E v V G F i b G U w M D k g K F B h Z 2 U g N i k v Q 2 h h b m d l Z C B U e X B l L n t D b 2 x 1 b W 4 x L D B 9 J n F 1 b 3 Q 7 L C Z x d W 9 0 O 1 N l Y 3 R p b 2 4 x L 1 R h Y m x l M D A 5 I C h Q Y W d l I D Y p L 0 N o Y W 5 n Z W Q g V H l w Z S 5 7 Q 2 9 s d W 1 u M i w x f S Z x d W 9 0 O 1 0 s J n F 1 b 3 Q 7 Q 2 9 s d W 1 u Q 2 9 1 b n Q m c X V v d D s 6 M i w m c X V v d D t L Z X l D b 2 x 1 b W 5 O Y W 1 l c y Z x d W 9 0 O z p b X S w m c X V v d D t D b 2 x 1 b W 5 J Z G V u d G l 0 a W V z J n F 1 b 3 Q 7 O l s m c X V v d D t T Z W N 0 a W 9 u M S 9 U Y W J s Z T A w O S A o U G F n Z S A 2 K S 9 D a G F u Z 2 V k I F R 5 c G U u e 0 N v b H V t b j E s M H 0 m c X V v d D s s J n F 1 b 3 Q 7 U 2 V j d G l v b j E v V G F i b G U w M D k g K F B h Z 2 U g N i k v Q 2 h h b m d l Z C B U e X B l L n t D b 2 x 1 b W 4 y L D F 9 J n F 1 b 3 Q 7 X S w m c X V v d D t S Z W x h d G l v b n N o a X B J b m Z v J n F 1 b 3 Q 7 O l t d f S I g L z 4 8 R W 5 0 c n k g V H l w Z T 0 i T m F t Z V V w Z G F 0 Z W R B Z n R l c k Z p b G w i I F Z h b H V l P S J s M C I g L z 4 8 R W 5 0 c n k g V H l w Z T 0 i Q n V m Z m V y T m V 4 d F J l Z n J l c 2 g i I F Z h b H V l P S J s M S I g L z 4 8 R W 5 0 c n k g V H l w Z T 0 i R m l s b E 9 i a m V j d F R 5 c G U i I F Z h b H V l P S J z Q 2 9 u b m V j d G l v b k 9 u b H k i I C 8 + P E V u d H J 5 I F R 5 c G U 9 I l J l c 3 V s d F R 5 c G U i I F Z h b H V l P S J z R X h j Z X B 0 a W 9 u I i A v P j w v U 3 R h Y m x l R W 5 0 c m l l c z 4 8 L 0 l 0 Z W 0 + P E l 0 Z W 0 + P E l 0 Z W 1 M b 2 N h d G l v b j 4 8 S X R l b V R 5 c G U + R m 9 y b X V s Y T w v S X R l b V R 5 c G U + P E l 0 Z W 1 Q Y X R o P l N l Y 3 R p b 2 4 x L z I w L T I x J T I w S W 5 j b 2 1 l J T I w U 3 R h d G V t Z W 5 0 P C 9 J d G V t U G F 0 a D 4 8 L 0 l 0 Z W 1 M b 2 N h d G l v b j 4 8 U 3 R h Y m x l R W 5 0 c m l l c z 4 8 R W 5 0 c n k g V H l w Z T 0 i Q W R k Z W R U b 0 R h d G F N b 2 R l b C I g V m F s d W U 9 I m w x I i A v P j x F b n R y e S B U e X B l P S J O Y X Z p Z 2 F 0 a W 9 u U 3 R l c E 5 h b W U i I F Z h b H V l P S J z T m F 2 a W d h d G l v b i I g L z 4 8 R W 5 0 c n k g V H l w Z T 0 i R m l s b E N v d W 5 0 I i B W Y W x 1 Z T 0 i b D I 3 I i A v P j x F b n R y e S B U e X B l P S J G a W x s R W 5 h Y m x l Z C I g V m F s d W U 9 I m w w I i A v P j x F b n R y e S B U e X B l P S J G a W x s R X J y b 3 J D b 2 R l I i B W Y W x 1 Z T 0 i c 1 V u a 2 5 v d 2 4 i I C 8 + P E V u d H J 5 I F R 5 c G U 9 I k Z p b G x F c n J v c k N v d W 5 0 I i B W Y W x 1 Z T 0 i b D A i I C 8 + P E V u d H J 5 I F R 5 c G U 9 I k Z p b G x M Y X N 0 V X B k Y X R l Z C I g V m F s d W U 9 I m Q y M D I z L T E y L T E 4 V D I w O j U 5 O j A 3 L j I 2 N T A 2 M T F a I i A v P j x F b n R y e S B U e X B l P S J G a W x s Q 2 9 s d W 1 u V H l w Z X M i I F Z h b H V l P S J z Q m d Z R E J n W T 0 i I C 8 + P E V u d H J 5 I F R 5 c G U 9 I k Z p b G x D b 2 x 1 b W 5 O Y W 1 l c y I g V m F s d W U 9 I n N b J n F 1 b 3 Q 7 Q 2 9 s d W 1 u M S Z x d W 9 0 O y w m c X V v d D t D b 2 x 1 b W 4 y J n F 1 b 3 Q 7 L C Z x d W 9 0 O 0 N v b H V t b j M m c X V v d D s s J n F 1 b 3 Q 7 Q 2 9 s d W 1 u N C Z x d W 9 0 O y w m c X V v d D t D b 2 x 1 b W 4 1 J n F 1 b 3 Q 7 X S I g L z 4 8 R W 5 0 c n k g V H l w Z T 0 i R m l s b G V k Q 2 9 t c G x l d G V S Z X N 1 b H R U b 1 d v c m t z a G V l d C I g V m F s d W U 9 I m w x I i A v P j x F b n R y e S B U e X B l P S J G a W x s U 3 R h d H V z I i B W Y W x 1 Z T 0 i c 0 N v b X B s Z X R l I i A v P j x F b n R y e S B U e X B l P S J G a W x s V G F y Z 2 V 0 T m F t Z U N 1 c 3 R v b W l 6 Z W Q i I F Z h b H V l P S J s M S I g L z 4 8 R W 5 0 c n k g V H l w Z T 0 i R m l s b F R v R G F 0 Y U 1 v Z G V s R W 5 h Y m x l Z C I g V m F s d W U 9 I m w x I i A v P j x F b n R y e S B U e X B l P S J J c 1 B y a X Z h d G U i I F Z h b H V l P S J s M C I g L z 4 8 R W 5 0 c n k g V H l w Z T 0 i U X V l c n l J R C I g V m F s d W U 9 I n N k M z Q 3 Z G N l Y S 1 k N j d i L T Q 5 N T Y t Y T d l N y 1 m N 2 E w Y z E w N 2 N j Z T k i I C 8 + P E V u d H J 5 I F R 5 c G U 9 I l J l Y 2 9 2 Z X J 5 V G F y Z 2 V 0 Q 2 9 s d W 1 u I i B W Y W x 1 Z T 0 i b D E i I C 8 + P E V u d H J 5 I F R 5 c G U 9 I l J l Y 2 9 2 Z X J 5 V G F y Z 2 V 0 U m 9 3 I i B W Y W x 1 Z T 0 i b D E i I C 8 + P E V u d H J 5 I F R 5 c G U 9 I l J l Y 2 9 2 Z X J 5 V G F y Z 2 V 0 U 2 h l Z X Q i I F Z h b H V l P S J z S W 5 j b 2 1 l I F N 0 Y X R l b W V u d C A y M C 0 y M S I g L z 4 8 R W 5 0 c n k g V H l w Z T 0 i U m V s Y X R p b 2 5 z a G l w S W 5 m b 0 N v b n R h a W 5 l c i I g V m F s d W U 9 I n N 7 J n F 1 b 3 Q 7 Y 2 9 s d W 1 u Q 2 9 1 b n Q m c X V v d D s 6 N S w m c X V v d D t r Z X l D b 2 x 1 b W 5 O Y W 1 l c y Z x d W 9 0 O z p b X S w m c X V v d D t x d W V y e V J l b G F 0 a W 9 u c 2 h p c H M m c X V v d D s 6 W 1 0 s J n F 1 b 3 Q 7 Y 2 9 s d W 1 u S W R l b n R p d G l l c y Z x d W 9 0 O z p b J n F 1 b 3 Q 7 U 2 V j d G l v b j E v M j A t M j E g S W 5 j b 2 1 l I F N 0 Y X R l b W V u d C 9 D a G F u Z 2 V k I F R 5 c G U u e 0 N v b H V t b j E s M H 0 m c X V v d D s s J n F 1 b 3 Q 7 U 2 V j d G l v b j E v M j A t M j E g S W 5 j b 2 1 l I F N 0 Y X R l b W V u d C 9 D a G F u Z 2 V k I F R 5 c G U u e 0 N v b H V t b j I s M X 0 m c X V v d D s s J n F 1 b 3 Q 7 U 2 V j d G l v b j E v M j A t M j E g S W 5 j b 2 1 l I F N 0 Y X R l b W V u d C 9 D a G F u Z 2 V k I F R 5 c G U u e 0 N v b H V t b j M s M n 0 m c X V v d D s s J n F 1 b 3 Q 7 U 2 V j d G l v b j E v M j A t M j E g S W 5 j b 2 1 l I F N 0 Y X R l b W V u d C 9 D a G F u Z 2 V k I F R 5 c G U u e 0 N v b H V t b j Q s M 3 0 m c X V v d D s s J n F 1 b 3 Q 7 U 2 V j d G l v b j E v M j A t M j E g S W 5 j b 2 1 l I F N 0 Y X R l b W V u d C 9 D a G F u Z 2 V k I F R 5 c G U u e 0 N v b H V t b j U s N H 0 m c X V v d D t d L C Z x d W 9 0 O 0 N v b H V t b k N v d W 5 0 J n F 1 b 3 Q 7 O j U s J n F 1 b 3 Q 7 S 2 V 5 Q 2 9 s d W 1 u T m F t Z X M m c X V v d D s 6 W 1 0 s J n F 1 b 3 Q 7 Q 2 9 s d W 1 u S W R l b n R p d G l l c y Z x d W 9 0 O z p b J n F 1 b 3 Q 7 U 2 V j d G l v b j E v M j A t M j E g S W 5 j b 2 1 l I F N 0 Y X R l b W V u d C 9 D a G F u Z 2 V k I F R 5 c G U u e 0 N v b H V t b j E s M H 0 m c X V v d D s s J n F 1 b 3 Q 7 U 2 V j d G l v b j E v M j A t M j E g S W 5 j b 2 1 l I F N 0 Y X R l b W V u d C 9 D a G F u Z 2 V k I F R 5 c G U u e 0 N v b H V t b j I s M X 0 m c X V v d D s s J n F 1 b 3 Q 7 U 2 V j d G l v b j E v M j A t M j E g S W 5 j b 2 1 l I F N 0 Y X R l b W V u d C 9 D a G F u Z 2 V k I F R 5 c G U u e 0 N v b H V t b j M s M n 0 m c X V v d D s s J n F 1 b 3 Q 7 U 2 V j d G l v b j E v M j A t M j E g S W 5 j b 2 1 l I F N 0 Y X R l b W V u d C 9 D a G F u Z 2 V k I F R 5 c G U u e 0 N v b H V t b j Q s M 3 0 m c X V v d D s s J n F 1 b 3 Q 7 U 2 V j d G l v b j E v M j A t M j E g S W 5 j b 2 1 l I F N 0 Y X R l b W V u d C 9 D a G F u Z 2 V k I F R 5 c G U u e 0 N v b H V t b j U s N H 0 m c X V v d D t d L C Z x d W 9 0 O 1 J l b G F 0 a W 9 u c 2 h p c E l u Z m 8 m c X V v d D s 6 W 1 1 9 I i A v P j x F b n R y e S B U e X B l P S J O Y W 1 l V X B k Y X R l Z E F m d G V y R m l s b C I g V m F s d W U 9 I m w w I i A v P j x F b n R y e S B U e X B l P S J C d W Z m Z X J O Z X h 0 U m V m c m V z a C I g V m F s d W U 9 I m w x I i A v P j x F b n R y e S B U e X B l P S J G a W x s T 2 J q Z W N 0 V H l w Z S I g V m F s d W U 9 I n N D b 2 5 u Z W N 0 a W 9 u T 2 5 s e S I g L z 4 8 R W 5 0 c n k g V H l w Z T 0 i U m V z d W x 0 V H l w Z S I g V m F s d W U 9 I n N F e G N l c H R p b 2 4 i I C 8 + P C 9 T d G F i b G V F b n R y a W V z P j w v S X R l b T 4 8 S X R l b T 4 8 S X R l b U x v Y 2 F 0 a W 9 u P j x J d G V t V H l w Z T 5 G b 3 J t d W x h P C 9 J d G V t V H l w Z T 4 8 S X R l b V B h d G g + U 2 V j d G l v b j E v M T k t M j A l M j B C Y W x h b m N l J T I w U 2 h l Z X Q 8 L 0 l 0 Z W 1 Q Y X R o P j w v S X R l b U x v Y 2 F 0 a W 9 u P j x T d G F i b G V F b n R y a W V z P j x F b n R y e S B U e X B l P S J B Z G R l Z F R v R G F 0 Y U 1 v Z G V s I i B W Y W x 1 Z T 0 i b D E i I C 8 + P E V u d H J 5 I F R 5 c G U 9 I k 5 h d m l n Y X R p b 2 5 T d G V w T m F t Z S I g V m F s d W U 9 I n N O Y X Z p Z 2 F 0 a W 9 u I i A v P j x F b n R y e S B U e X B l P S J G a W x s R W 5 h Y m x l Z C I g V m F s d W U 9 I m w w I i A v P j x F b n R y e S B U e X B l P S J G a W x s R X J y b 3 J D b 2 R l I i B W Y W x 1 Z T 0 i c 1 V u a 2 5 v d 2 4 i I C 8 + P E V u d H J 5 I F R 5 c G U 9 I k Z p b G x F c n J v c k N v d W 5 0 I i B W Y W x 1 Z T 0 i b D A i I C 8 + P E V u d H J 5 I F R 5 c G U 9 I k Z p b G x M Y X N 0 V X B k Y X R l Z C I g V m F s d W U 9 I m Q y M D I z L T E y L T E 4 V D I w O j U 4 O j E y L j Y 0 M j Q 2 N j J a I i A v P j x F b n R y e S B U e X B l P S J G a W x s Q 2 9 s d W 1 u V H l w Z X M i I F Z h b H V l P S J z Q m d Z Q U J n Q T 0 i I C 8 + P E V u d H J 5 I F R 5 c G U 9 I k Z p b G x D b 2 x 1 b W 5 O Y W 1 l c y I g V m F s d W U 9 I n N b J n F 1 b 3 Q 7 Q 2 9 s d W 1 u M S Z x d W 9 0 O y w m c X V v d D t D b 2 x 1 b W 4 y J n F 1 b 3 Q 7 L C Z x d W 9 0 O 0 N v b H V t b j M m c X V v d D s s J n F 1 b 3 Q 7 Q 2 9 s d W 1 u N C Z x d W 9 0 O y w m c X V v d D t D b 2 x 1 b W 4 1 J n F 1 b 3 Q 7 X S I g L z 4 8 R W 5 0 c n k g V H l w Z T 0 i R m l s b G V k Q 2 9 t c G x l d G V S Z X N 1 b H R U b 1 d v c m t z a G V l d C I g V m F s d W U 9 I m w x I i A v P j x F b n R y e S B U e X B l P S J G a W x s U 3 R h d H V z I i B W Y W x 1 Z T 0 i c 0 N v b X B s Z X R l I i A v P j x F b n R y e S B U e X B l P S J G a W x s V G F y Z 2 V 0 T m F t Z U N 1 c 3 R v b W l 6 Z W Q i I F Z h b H V l P S J s M S I g L z 4 8 R W 5 0 c n k g V H l w Z T 0 i R m l s b F R v R G F 0 Y U 1 v Z G V s R W 5 h Y m x l Z C I g V m F s d W U 9 I m w x I i A v P j x F b n R y e S B U e X B l P S J J c 1 B y a X Z h d G U i I F Z h b H V l P S J s M C I g L z 4 8 R W 5 0 c n k g V H l w Z T 0 i U X V l c n l J R C I g V m F s d W U 9 I n N m O T d k M z M y N C 0 z Z T g 4 L T R h Z D Y t Y m M w Z S 1 j N 2 Z h M z g 3 Z m N l M W M i I C 8 + P E V u d H J 5 I F R 5 c G U 9 I l J l Y 2 9 2 Z X J 5 V G F y Z 2 V 0 Q 2 9 s d W 1 u I i B W Y W x 1 Z T 0 i b D E i I C 8 + P E V u d H J 5 I F R 5 c G U 9 I l J l Y 2 9 2 Z X J 5 V G F y Z 2 V 0 U m 9 3 I i B W Y W x 1 Z T 0 i b D E i I C 8 + P E V u d H J 5 I F R 5 c G U 9 I l J l Y 2 9 2 Z X J 5 V G F y Z 2 V 0 U 2 h l Z X Q i I F Z h b H V l P S J z U 2 h l Z X Q x I i A v P j x F b n R y e S B U e X B l P S J S Z W x h d G l v b n N o a X B J b m Z v Q 2 9 u d G F p b m V y I i B W Y W x 1 Z T 0 i c 3 s m c X V v d D t j b 2 x 1 b W 5 D b 3 V u d C Z x d W 9 0 O z o 1 L C Z x d W 9 0 O 2 t l e U N v b H V t b k 5 h b W V z J n F 1 b 3 Q 7 O l t d L C Z x d W 9 0 O 3 F 1 Z X J 5 U m V s Y X R p b 2 5 z a G l w c y Z x d W 9 0 O z p b X S w m c X V v d D t j b 2 x 1 b W 5 J Z G V u d G l 0 a W V z J n F 1 b 3 Q 7 O l s m c X V v d D t T Z W N 0 a W 9 u M S 8 x O S 0 y M C B C Y W x h b m N l I F N o Z W V 0 L 0 F w c G V u Z G V k I F F 1 Z X J 5 L n t D b 2 x 1 b W 4 x L D B 9 J n F 1 b 3 Q 7 L C Z x d W 9 0 O 1 N l Y 3 R p b 2 4 x L z E 5 L T I w I E J h b G F u Y 2 U g U 2 h l Z X Q v Q X B w Z W 5 k Z W Q g U X V l c n k u e 0 N v b H V t b j I s M X 0 m c X V v d D s s J n F 1 b 3 Q 7 U 2 V j d G l v b j E v M T k t M j A g Q m F s Y W 5 j Z S B T a G V l d C 9 B c H B l b m R l Z C B R d W V y e S 5 7 Q 2 9 s d W 1 u M y w y f S Z x d W 9 0 O y w m c X V v d D t T Z W N 0 a W 9 u M S 8 x O S 0 y M C B C Y W x h b m N l I F N o Z W V 0 L 0 F w c G V u Z G V k I F F 1 Z X J 5 L n t D b 2 x 1 b W 4 0 L D N 9 J n F 1 b 3 Q 7 L C Z x d W 9 0 O 1 N l Y 3 R p b 2 4 x L z E 5 L T I w I E J h b G F u Y 2 U g U 2 h l Z X Q v Q X B w Z W 5 k Z W Q g U X V l c n k u e 0 N v b H V t b j U s N H 0 m c X V v d D t d L C Z x d W 9 0 O 0 N v b H V t b k N v d W 5 0 J n F 1 b 3 Q 7 O j U s J n F 1 b 3 Q 7 S 2 V 5 Q 2 9 s d W 1 u T m F t Z X M m c X V v d D s 6 W 1 0 s J n F 1 b 3 Q 7 Q 2 9 s d W 1 u S W R l b n R p d G l l c y Z x d W 9 0 O z p b J n F 1 b 3 Q 7 U 2 V j d G l v b j E v M T k t M j A g Q m F s Y W 5 j Z S B T a G V l d C 9 B c H B l b m R l Z C B R d W V y e S 5 7 Q 2 9 s d W 1 u M S w w f S Z x d W 9 0 O y w m c X V v d D t T Z W N 0 a W 9 u M S 8 x O S 0 y M C B C Y W x h b m N l I F N o Z W V 0 L 0 F w c G V u Z G V k I F F 1 Z X J 5 L n t D b 2 x 1 b W 4 y L D F 9 J n F 1 b 3 Q 7 L C Z x d W 9 0 O 1 N l Y 3 R p b 2 4 x L z E 5 L T I w I E J h b G F u Y 2 U g U 2 h l Z X Q v Q X B w Z W 5 k Z W Q g U X V l c n k u e 0 N v b H V t b j M s M n 0 m c X V v d D s s J n F 1 b 3 Q 7 U 2 V j d G l v b j E v M T k t M j A g Q m F s Y W 5 j Z S B T a G V l d C 9 B c H B l b m R l Z C B R d W V y e S 5 7 Q 2 9 s d W 1 u N C w z f S Z x d W 9 0 O y w m c X V v d D t T Z W N 0 a W 9 u M S 8 x O S 0 y M C B C Y W x h b m N l I F N o Z W V 0 L 0 F w c G V u Z G V k I F F 1 Z X J 5 L n t D b 2 x 1 b W 4 1 L D R 9 J n F 1 b 3 Q 7 X S w m c X V v d D t S Z W x h d G l v b n N o a X B J b m Z v J n F 1 b 3 Q 7 O l t d f S I g L z 4 8 R W 5 0 c n k g V H l w Z T 0 i T m F t Z V V w Z G F 0 Z W R B Z n R l c k Z p b G w i I F Z h b H V l P S J s M C I g L z 4 8 R W 5 0 c n k g V H l w Z T 0 i Q n V m Z m V y T m V 4 d F J l Z n J l c 2 g i I F Z h b H V l P S J s M S I g L z 4 8 R W 5 0 c n k g V H l w Z T 0 i R m l s b E 9 i a m V j d F R 5 c G U i I F Z h b H V l P S J z Q 2 9 u b m V j d G l v b k 9 u b H k i I C 8 + P E V u d H J 5 I F R 5 c G U 9 I l J l c 3 V s d F R 5 c G U i I F Z h b H V l P S J z R X h j Z X B 0 a W 9 u I i A v P j w v U 3 R h Y m x l R W 5 0 c m l l c z 4 8 L 0 l 0 Z W 0 + P E l 0 Z W 0 + P E l 0 Z W 1 M b 2 N h d G l v b j 4 8 S X R l b V R 5 c G U + R m 9 y b X V s Y T w v S X R l b V R 5 c G U + P E l 0 Z W 1 Q Y X R o P l N l Y 3 R p b 2 4 x L z E 5 L T I w J T I w S W 5 j b 2 1 l J T I w U 3 R h d G V t Z W 5 0 P C 9 J d G V t U G F 0 a D 4 8 L 0 l 0 Z W 1 M b 2 N h d G l v b j 4 8 U 3 R h Y m x l R W 5 0 c m l l c z 4 8 R W 5 0 c n k g V H l w Z T 0 i Q W R k Z W R U b 0 R h d G F N b 2 R l b C I g V m F s d W U 9 I m w w I i A v P j x F b n R y e S B U e X B l P S J O Y X Z p Z 2 F 0 a W 9 u U 3 R l c E 5 h b W U i I F Z h b H V l P S J z T m F 2 a W d h d G l v b i I g L z 4 8 R W 5 0 c n k g V H l w Z T 0 i R m l s b E V u Y W J s Z W Q i I F Z h b H V l P S J s M C I g L z 4 8 R W 5 0 c n k g V H l w Z T 0 i R m l s b E V y c m 9 y Q 2 9 k Z S I g V m F s d W U 9 I n N V b m t u b 3 d u I i A v P j x F b n R y e S B U e X B l P S J G a W x s T G F z d F V w Z G F 0 Z W Q i I F Z h b H V l P S J k M j A y M y 0 x M i 0 x O F Q y M j o x M T o 0 N C 4 2 M j A 1 M j E x W i I g L z 4 8 R W 5 0 c n k g V H l w Z T 0 i R m l s b G V k Q 2 9 t c G x l d G V S Z X N 1 b H R U b 1 d v c m t z a G V l d C I g V m F s d W U 9 I m w x I i A v P j x F b n R y e S B U e X B l P S J G a W x s U 3 R h d H V z I i B W Y W x 1 Z T 0 i c 0 N v b X B s Z X R l I i A v P j x F b n R y e S B U e X B l P S J G a W x s V G F y Z 2 V 0 T m F t Z U N 1 c 3 R v b W l 6 Z W Q i I F Z h b H V l P S J s M S I g L z 4 8 R W 5 0 c n k g V H l w Z T 0 i R m l s b F R v R G F 0 Y U 1 v Z G V s R W 5 h Y m x l Z C I g V m F s d W U 9 I m w w I i A v P j x F b n R y e S B U e X B l P S J J c 1 B y a X Z h d G U i I F Z h b H V l P S J s M C I g L z 4 8 R W 5 0 c n k g V H l w Z T 0 i U X V l c n l J R C I g V m F s d W U 9 I n M 1 M D N i Z T k z Y i 1 j Z T A 4 L T Q 2 Y T k t O T c 3 M i 0 2 M m I 5 Y z E y Z D I 4 N D E i I C 8 + P E V u d H J 5 I F R 5 c G U 9 I l J l b G F 0 a W 9 u c 2 h p c E l u Z m 9 D b 2 5 0 Y W l u Z X I i I F Z h b H V l P S J z e y Z x d W 9 0 O 2 N v b H V t b k N v d W 5 0 J n F 1 b 3 Q 7 O j U s J n F 1 b 3 Q 7 a 2 V 5 Q 2 9 s d W 1 u T m F t Z X M m c X V v d D s 6 W 1 0 s J n F 1 b 3 Q 7 c X V l c n l S Z W x h d G l v b n N o a X B z J n F 1 b 3 Q 7 O l t d L C Z x d W 9 0 O 2 N v b H V t b k l k Z W 5 0 a X R p Z X M m c X V v d D s 6 W y Z x d W 9 0 O 1 N l Y 3 R p b 2 4 x L 1 R h Y m x l M D A z I C h Q Y W d l I D U p L 0 N o Y W 5 n Z W Q g V H l w Z S 5 7 Q 2 9 s d W 1 u M S w w f S Z x d W 9 0 O y w m c X V v d D t T Z W N 0 a W 9 u M S 9 U Y W J s Z T A w M y A o U G F n Z S A 1 K S 9 D a G F u Z 2 V k I F R 5 c G U u e 0 N v b H V t b j I s M X 0 m c X V v d D s s J n F 1 b 3 Q 7 U 2 V j d G l v b j E v V G F i b G U w M D M g K F B h Z 2 U g N S k v Q 2 h h b m d l Z C B U e X B l L n t D b 2 x 1 b W 4 z L D J 9 J n F 1 b 3 Q 7 L C Z x d W 9 0 O 1 N l Y 3 R p b 2 4 x L 1 R h Y m x l M D A z I C h Q Y W d l I D U p L 0 N o Y W 5 n Z W Q g V H l w Z S 5 7 Q 2 9 s d W 1 u N C w z f S Z x d W 9 0 O y w m c X V v d D t T Z W N 0 a W 9 u M S 9 U Y W J s Z T A w M y A o U G F n Z S A 1 K S 9 D a G F u Z 2 V k I F R 5 c G U u e 0 N v b H V t b j U s N H 0 m c X V v d D t d L C Z x d W 9 0 O 0 N v b H V t b k N v d W 5 0 J n F 1 b 3 Q 7 O j U s J n F 1 b 3 Q 7 S 2 V 5 Q 2 9 s d W 1 u T m F t Z X M m c X V v d D s 6 W 1 0 s J n F 1 b 3 Q 7 Q 2 9 s d W 1 u S W R l b n R p d G l l c y Z x d W 9 0 O z p b J n F 1 b 3 Q 7 U 2 V j d G l v b j E v V G F i b G U w M D M g K F B h Z 2 U g N S k v Q 2 h h b m d l Z C B U e X B l L n t D b 2 x 1 b W 4 x L D B 9 J n F 1 b 3 Q 7 L C Z x d W 9 0 O 1 N l Y 3 R p b 2 4 x L 1 R h Y m x l M D A z I C h Q Y W d l I D U p L 0 N o Y W 5 n Z W Q g V H l w Z S 5 7 Q 2 9 s d W 1 u M i w x f S Z x d W 9 0 O y w m c X V v d D t T Z W N 0 a W 9 u M S 9 U Y W J s Z T A w M y A o U G F n Z S A 1 K S 9 D a G F u Z 2 V k I F R 5 c G U u e 0 N v b H V t b j M s M n 0 m c X V v d D s s J n F 1 b 3 Q 7 U 2 V j d G l v b j E v V G F i b G U w M D M g K F B h Z 2 U g N S k v Q 2 h h b m d l Z C B U e X B l L n t D b 2 x 1 b W 4 0 L D N 9 J n F 1 b 3 Q 7 L C Z x d W 9 0 O 1 N l Y 3 R p b 2 4 x L 1 R h Y m x l M D A z I C h Q Y W d l I D U p L 0 N o Y W 5 n Z W Q g V H l w Z S 5 7 Q 2 9 s d W 1 u N S w 0 f S Z x d W 9 0 O 1 0 s J n F 1 b 3 Q 7 U m V s Y X R p b 2 5 z a G l w S W 5 m b y Z x d W 9 0 O z p b X X 0 i I C 8 + P E V u d H J 5 I F R 5 c G U 9 I k 5 h b W V V c G R h d G V k Q W Z 0 Z X J G a W x s I i B W Y W x 1 Z T 0 i b D E i I C 8 + P E V u d H J 5 I F R 5 c G U 9 I k J 1 Z m Z l c k 5 l e H R S Z W Z y Z X N o I i B W Y W x 1 Z T 0 i b D E i I C 8 + P E V u d H J 5 I F R 5 c G U 9 I k Z p b G x P Y m p l Y 3 R U e X B l I i B W Y W x 1 Z T 0 i c 0 N v b m 5 l Y 3 R p b 2 5 P b m x 5 I i A v P j x F b n R y e S B U e X B l P S J S Z X N 1 b H R U e X B l I i B W Y W x 1 Z T 0 i c 0 V 4 Y 2 V w d G l v b i I g L z 4 8 L 1 N 0 Y W J s Z U V u d H J p Z X M + P C 9 J d G V t P j x J d G V t P j x J d G V t T G 9 j Y X R p b 2 4 + P E l 0 Z W 1 U e X B l P k Z v c m 1 1 b G E 8 L 0 l 0 Z W 1 U e X B l P j x J d G V t U G F 0 a D 5 T Z W N 0 a W 9 u M S 8 x O S 0 y M C U y M E l u Y 2 9 t Z S U y M F N 0 Y X R l b W V u d C U y M C g y K T w v S X R l b V B h d G g + P C 9 J d G V t T G 9 j Y X R p b 2 4 + P F N 0 Y W J s Z U V u d H J p Z X M + P E V u d H J 5 I F R 5 c G U 9 I k F k Z G V k V G 9 E Y X R h T W 9 k Z W w i I F Z h b H V l P S J s M S I g L z 4 8 R W 5 0 c n k g V H l w Z T 0 i T m F 2 a W d h d G l v b l N 0 Z X B O Y W 1 l I i B W Y W x 1 Z T 0 i c 0 5 h d m l n Y X R p b 2 4 i I C 8 + P E V u d H J 5 I F R 5 c G U 9 I k Z p b G x D b 3 V u d C I g V m F s d W U 9 I m w z M i I g L z 4 8 R W 5 0 c n k g V H l w Z T 0 i R m l s b E V u Y W J s Z W Q i I F Z h b H V l P S J s M C I g L z 4 8 R W 5 0 c n k g V H l w Z T 0 i R m l s b E V y c m 9 y Q 2 9 k Z S I g V m F s d W U 9 I n N V b m t u b 3 d u I i A v P j x F b n R y e S B U e X B l P S J G a W x s R X J y b 3 J D b 3 V u d C I g V m F s d W U 9 I m w w I i A v P j x F b n R y e S B U e X B l P S J G a W x s T G F z d F V w Z G F 0 Z W Q i I F Z h b H V l P S J k M j A y M y 0 x M i 0 x O F Q y M D o 1 N D o y N S 4 4 N j U 4 M D Q 2 W i I g L z 4 8 R W 5 0 c n k g V H l w Z T 0 i R m l s b E N v b H V t b l R 5 c G V z I i B W Y W x 1 Z T 0 i c 0 J n W U d C Z 1 k 9 I i A v P j x F b n R y e S B U e X B l P S J G a W x s Q 2 9 s d W 1 u T m F t Z X M i I F Z h b H V l P S J z W y Z x d W 9 0 O 0 N v b H V t b j E m c X V v d D s s J n F 1 b 3 Q 7 Q 2 9 s d W 1 u M i Z x d W 9 0 O y w m c X V v d D t D b 2 x 1 b W 4 z J n F 1 b 3 Q 7 L C Z x d W 9 0 O 0 N v b H V t b j Q m c X V v d D s s J n F 1 b 3 Q 7 Q 2 9 s d W 1 u N S Z x d W 9 0 O 1 0 i I C 8 + P E V u d H J 5 I F R 5 c G U 9 I k Z p b G x l Z E N v b X B s Z X R l U m V z d W x 0 V G 9 X b 3 J r c 2 h l Z X Q i I F Z h b H V l P S J s M S I g L z 4 8 R W 5 0 c n k g V H l w Z T 0 i R m l s b F N 0 Y X R 1 c y I g V m F s d W U 9 I n N D b 2 1 w b G V 0 Z S I g L z 4 8 R W 5 0 c n k g V H l w Z T 0 i R m l s b F R h c m d l d E 5 h b W V D d X N 0 b 2 1 p e m V k I i B W Y W x 1 Z T 0 i b D E i I C 8 + P E V u d H J 5 I F R 5 c G U 9 I k Z p b G x U b 0 R h d G F N b 2 R l b E V u Y W J s Z W Q i I F Z h b H V l P S J s M S I g L z 4 8 R W 5 0 c n k g V H l w Z T 0 i S X N Q c m l 2 Y X R l I i B W Y W x 1 Z T 0 i b D A i I C 8 + P E V u d H J 5 I F R 5 c G U 9 I l F 1 Z X J 5 S U Q i I F Z h b H V l P S J z M T U 1 M z A 3 Z D c t M D I z N S 0 0 Z m E 3 L W I w Z T I t Z D M 5 M G Q x O D Z l O D J i I i A v P j x F b n R y e S B U e X B l P S J S Z W x h d G l v b n N o a X B J b m Z v Q 2 9 u d G F p b m V y I i B W Y W x 1 Z T 0 i c 3 s m c X V v d D t j b 2 x 1 b W 5 D b 3 V u d C Z x d W 9 0 O z o 1 L C Z x d W 9 0 O 2 t l e U N v b H V t b k 5 h b W V z J n F 1 b 3 Q 7 O l t d L C Z x d W 9 0 O 3 F 1 Z X J 5 U m V s Y X R p b 2 5 z a G l w c y Z x d W 9 0 O z p b X S w m c X V v d D t j b 2 x 1 b W 5 J Z G V u d G l 0 a W V z J n F 1 b 3 Q 7 O l s m c X V v d D t T Z W N 0 a W 9 u M S 9 U Y W J s Z T A w M y A o U G F n Z S A 1 K S 9 D a G F u Z 2 V k I F R 5 c G U u e 0 N v b H V t b j E s M H 0 m c X V v d D s s J n F 1 b 3 Q 7 U 2 V j d G l v b j E v V G F i b G U w M D M g K F B h Z 2 U g N S k v Q 2 h h b m d l Z C B U e X B l L n t D b 2 x 1 b W 4 y L D F 9 J n F 1 b 3 Q 7 L C Z x d W 9 0 O 1 N l Y 3 R p b 2 4 x L 1 R h Y m x l M D A z I C h Q Y W d l I D U p L 0 N o Y W 5 n Z W Q g V H l w Z S 5 7 Q 2 9 s d W 1 u M y w y f S Z x d W 9 0 O y w m c X V v d D t T Z W N 0 a W 9 u M S 9 U Y W J s Z T A w M y A o U G F n Z S A 1 K S 9 D a G F u Z 2 V k I F R 5 c G U u e 0 N v b H V t b j Q s M 3 0 m c X V v d D s s J n F 1 b 3 Q 7 U 2 V j d G l v b j E v V G F i b G U w M D M g K F B h Z 2 U g N S k v Q 2 h h b m d l Z C B U e X B l L n t D b 2 x 1 b W 4 1 L D R 9 J n F 1 b 3 Q 7 X S w m c X V v d D t D b 2 x 1 b W 5 D b 3 V u d C Z x d W 9 0 O z o 1 L C Z x d W 9 0 O 0 t l e U N v b H V t b k 5 h b W V z J n F 1 b 3 Q 7 O l t d L C Z x d W 9 0 O 0 N v b H V t b k l k Z W 5 0 a X R p Z X M m c X V v d D s 6 W y Z x d W 9 0 O 1 N l Y 3 R p b 2 4 x L 1 R h Y m x l M D A z I C h Q Y W d l I D U p L 0 N o Y W 5 n Z W Q g V H l w Z S 5 7 Q 2 9 s d W 1 u M S w w f S Z x d W 9 0 O y w m c X V v d D t T Z W N 0 a W 9 u M S 9 U Y W J s Z T A w M y A o U G F n Z S A 1 K S 9 D a G F u Z 2 V k I F R 5 c G U u e 0 N v b H V t b j I s M X 0 m c X V v d D s s J n F 1 b 3 Q 7 U 2 V j d G l v b j E v V G F i b G U w M D M g K F B h Z 2 U g N S k v Q 2 h h b m d l Z C B U e X B l L n t D b 2 x 1 b W 4 z L D J 9 J n F 1 b 3 Q 7 L C Z x d W 9 0 O 1 N l Y 3 R p b 2 4 x L 1 R h Y m x l M D A z I C h Q Y W d l I D U p L 0 N o Y W 5 n Z W Q g V H l w Z S 5 7 Q 2 9 s d W 1 u N C w z f S Z x d W 9 0 O y w m c X V v d D t T Z W N 0 a W 9 u M S 9 U Y W J s Z T A w M y A o U G F n Z S A 1 K S 9 D a G F u Z 2 V k I F R 5 c G U u e 0 N v b H V t b j U s N H 0 m c X V v d D t d L C Z x d W 9 0 O 1 J l b G F 0 a W 9 u c 2 h p c E l u Z m 8 m c X V v d D s 6 W 1 1 9 I i A v P j x F b n R y e S B U e X B l P S J O Y W 1 l V X B k Y X R l Z E F m d G V y R m l s b C I g V m F s d W U 9 I m w x I i A v P j x F b n R y e S B U e X B l P S J C d W Z m Z X J O Z X h 0 U m V m c m V z a C I g V m F s d W U 9 I m w x I i A v P j x F b n R y e S B U e X B l P S J G a W x s T 2 J q Z W N 0 V H l w Z S I g V m F s d W U 9 I n N D b 2 5 u Z W N 0 a W 9 u T 2 5 s e S I g L z 4 8 R W 5 0 c n k g V H l w Z T 0 i U m V z d W x 0 V H l w Z S I g V m F s d W U 9 I n N F e G N l c H R p b 2 4 i I C 8 + P C 9 T d G F i b G V F b n R y a W V z P j w v S X R l b T 4 8 S X R l b T 4 8 S X R l b U x v Y 2 F 0 a W 9 u P j x J d G V t V H l w Z T 5 G b 3 J t d W x h P C 9 J d G V t V H l w Z T 4 8 S X R l b V B h d G g + U 2 V j d G l v b j E v M T k t M j A l M j B J b m N v b W U l M j B T d G F 0 Z W 1 l b n Q l M j A o M y k 8 L 0 l 0 Z W 1 Q Y X R o P j w v S X R l b U x v Y 2 F 0 a W 9 u P j x T d G F i b G V F b n R y a W V z P j x F b n R y e S B U e X B l P S J B Z G R l Z F R v R G F 0 Y U 1 v Z G V s I i B W Y W x 1 Z T 0 i b D E i I C 8 + P E V u d H J 5 I F R 5 c G U 9 I k 5 h d m l n Y X R p b 2 5 T d G V w T m F t Z S I g V m F s d W U 9 I n N O Y X Z p Z 2 F 0 a W 9 u I i A v P j x F b n R y e S B U e X B l P S J G a W x s R W 5 h Y m x l Z C I g V m F s d W U 9 I m w w I i A v P j x F b n R y e S B U e X B l P S J G a W x s R X J y b 3 J D b 2 R l I i B W Y W x 1 Z T 0 i c 1 V u a 2 5 v d 2 4 i I C 8 + P E V u d H J 5 I F R 5 c G U 9 I k Z p b G x F c n J v c k N v d W 5 0 I i B W Y W x 1 Z T 0 i b D A i I C 8 + P E V u d H J 5 I F R 5 c G U 9 I k Z p b G x M Y X N 0 V X B k Y X R l Z C I g V m F s d W U 9 I m Q y M D I z L T E y L T E 4 V D I w O j U 0 O j I 1 L j g 2 N T g w N D Z a I i A v P j x F b n R y e S B U e X B l P S J G a W x s Q 2 9 s d W 1 u V H l w Z X M i I F Z h b H V l P S J z Q m d Z R 0 J n W T 0 i I C 8 + P E V u d H J 5 I F R 5 c G U 9 I k Z p b G x D b 2 x 1 b W 5 O Y W 1 l c y I g V m F s d W U 9 I n N b J n F 1 b 3 Q 7 Q 2 9 s d W 1 u M S Z x d W 9 0 O y w m c X V v d D t D b 2 x 1 b W 4 y J n F 1 b 3 Q 7 L C Z x d W 9 0 O 0 N v b H V t b j M m c X V v d D s s J n F 1 b 3 Q 7 Q 2 9 s d W 1 u N C Z x d W 9 0 O y w m c X V v d D t D b 2 x 1 b W 4 1 J n F 1 b 3 Q 7 X S I g L z 4 8 R W 5 0 c n k g V H l w Z T 0 i R m l s b G V k Q 2 9 t c G x l d G V S Z X N 1 b H R U b 1 d v c m t z a G V l d C I g V m F s d W U 9 I m w x I i A v P j x F b n R y e S B U e X B l P S J G a W x s U 3 R h d H V z I i B W Y W x 1 Z T 0 i c 0 N v b X B s Z X R l I i A v P j x F b n R y e S B U e X B l P S J G a W x s V G F y Z 2 V 0 T m F t Z U N 1 c 3 R v b W l 6 Z W Q i I F Z h b H V l P S J s M S I g L z 4 8 R W 5 0 c n k g V H l w Z T 0 i R m l s b F R v R G F 0 Y U 1 v Z G V s R W 5 h Y m x l Z C I g V m F s d W U 9 I m w x I i A v P j x F b n R y e S B U e X B l P S J J c 1 B y a X Z h d G U i I F Z h b H V l P S J s M C I g L z 4 8 R W 5 0 c n k g V H l w Z T 0 i U X V l c n l J R C I g V m F s d W U 9 I n M 5 M 2 V l N m Q x N i 0 3 N m M 5 L T Q w Y T A t Y j Y 2 M y 0 0 M m I 0 N W E 5 N m N i Z G Q i I C 8 + P E V u d H J 5 I F R 5 c G U 9 I l J l b G F 0 a W 9 u c 2 h p c E l u Z m 9 D b 2 5 0 Y W l u Z X I i I F Z h b H V l P S J z e y Z x d W 9 0 O 2 N v b H V t b k N v d W 5 0 J n F 1 b 3 Q 7 O j U s J n F 1 b 3 Q 7 a 2 V 5 Q 2 9 s d W 1 u T m F t Z X M m c X V v d D s 6 W 1 0 s J n F 1 b 3 Q 7 c X V l c n l S Z W x h d G l v b n N o a X B z J n F 1 b 3 Q 7 O l t d L C Z x d W 9 0 O 2 N v b H V t b k l k Z W 5 0 a X R p Z X M m c X V v d D s 6 W y Z x d W 9 0 O 1 N l Y 3 R p b 2 4 x L 1 R h Y m x l M D A z I C h Q Y W d l I D U p L 0 N o Y W 5 n Z W Q g V H l w Z S 5 7 Q 2 9 s d W 1 u M S w w f S Z x d W 9 0 O y w m c X V v d D t T Z W N 0 a W 9 u M S 9 U Y W J s Z T A w M y A o U G F n Z S A 1 K S 9 D a G F u Z 2 V k I F R 5 c G U u e 0 N v b H V t b j I s M X 0 m c X V v d D s s J n F 1 b 3 Q 7 U 2 V j d G l v b j E v V G F i b G U w M D M g K F B h Z 2 U g N S k v Q 2 h h b m d l Z C B U e X B l L n t D b 2 x 1 b W 4 z L D J 9 J n F 1 b 3 Q 7 L C Z x d W 9 0 O 1 N l Y 3 R p b 2 4 x L 1 R h Y m x l M D A z I C h Q Y W d l I D U p L 0 N o Y W 5 n Z W Q g V H l w Z S 5 7 Q 2 9 s d W 1 u N C w z f S Z x d W 9 0 O y w m c X V v d D t T Z W N 0 a W 9 u M S 9 U Y W J s Z T A w M y A o U G F n Z S A 1 K S 9 D a G F u Z 2 V k I F R 5 c G U u e 0 N v b H V t b j U s N H 0 m c X V v d D t d L C Z x d W 9 0 O 0 N v b H V t b k N v d W 5 0 J n F 1 b 3 Q 7 O j U s J n F 1 b 3 Q 7 S 2 V 5 Q 2 9 s d W 1 u T m F t Z X M m c X V v d D s 6 W 1 0 s J n F 1 b 3 Q 7 Q 2 9 s d W 1 u S W R l b n R p d G l l c y Z x d W 9 0 O z p b J n F 1 b 3 Q 7 U 2 V j d G l v b j E v V G F i b G U w M D M g K F B h Z 2 U g N S k v Q 2 h h b m d l Z C B U e X B l L n t D b 2 x 1 b W 4 x L D B 9 J n F 1 b 3 Q 7 L C Z x d W 9 0 O 1 N l Y 3 R p b 2 4 x L 1 R h Y m x l M D A z I C h Q Y W d l I D U p L 0 N o Y W 5 n Z W Q g V H l w Z S 5 7 Q 2 9 s d W 1 u M i w x f S Z x d W 9 0 O y w m c X V v d D t T Z W N 0 a W 9 u M S 9 U Y W J s Z T A w M y A o U G F n Z S A 1 K S 9 D a G F u Z 2 V k I F R 5 c G U u e 0 N v b H V t b j M s M n 0 m c X V v d D s s J n F 1 b 3 Q 7 U 2 V j d G l v b j E v V G F i b G U w M D M g K F B h Z 2 U g N S k v Q 2 h h b m d l Z C B U e X B l L n t D b 2 x 1 b W 4 0 L D N 9 J n F 1 b 3 Q 7 L C Z x d W 9 0 O 1 N l Y 3 R p b 2 4 x L 1 R h Y m x l M D A z I C h Q Y W d l I D U p L 0 N o Y W 5 n Z W Q g V H l w Z S 5 7 Q 2 9 s d W 1 u N S w 0 f S Z x d W 9 0 O 1 0 s J n F 1 b 3 Q 7 U m V s Y X R p b 2 5 z a G l w S W 5 m b y Z x d W 9 0 O z p b X X 0 i I C 8 + P E V u d H J 5 I F R 5 c G U 9 I k 5 h b W V V c G R h d G V k Q W Z 0 Z X J G a W x s I i B W Y W x 1 Z T 0 i b D E i I C 8 + P E V u d H J 5 I F R 5 c G U 9 I k J 1 Z m Z l c k 5 l e H R S Z W Z y Z X N o I i B W Y W x 1 Z T 0 i b D E i I C 8 + P E V u d H J 5 I F R 5 c G U 9 I k Z p b G x P Y m p l Y 3 R U e X B l I i B W Y W x 1 Z T 0 i c 0 N v b m 5 l Y 3 R p b 2 5 P b m x 5 I i A v P j x F b n R y e S B U e X B l P S J S Z X N 1 b H R U e X B l I i B W Y W x 1 Z T 0 i c 0 V 4 Y 2 V w d G l v b i I g L z 4 8 L 1 N 0 Y W J s Z U V u d H J p Z X M + P C 9 J d G V t P j x J d G V t P j x J d G V t T G 9 j Y X R p b 2 4 + P E l 0 Z W 1 U e X B l P k Z v c m 1 1 b G E 8 L 0 l 0 Z W 1 U e X B l P j x J d G V t U G F 0 a D 5 T Z W N 0 a W 9 u M S 9 U Y W J s Z T A w N C U y M C h Q Y W d l J T I w N i k l M j A o M i k 8 L 0 l 0 Z W 1 Q Y X R o P j w v S X R l b U x v Y 2 F 0 a W 9 u P j x T d G F i b G V F b n R y a W V z P j x F b n R y e S B U e X B l P S J B Z G R l Z F R v R G F 0 Y U 1 v Z G V s I i B W Y W x 1 Z T 0 i b D E i I C 8 + P E V u d H J 5 I F R 5 c G U 9 I k 5 h d m l n Y X R p b 2 5 T d G V w T m F t Z S I g V m F s d W U 9 I n N O Y X Z p Z 2 F 0 a W 9 u I i A v P j x F b n R y e S B U e X B l P S J G a W x s Q 2 9 1 b n Q i I F Z h b H V l P S J s M j U i I C 8 + P E V u d H J 5 I F R 5 c G U 9 I k Z p b G x F b m F i b G V k I i B W Y W x 1 Z T 0 i b D A i I C 8 + P E V u d H J 5 I F R 5 c G U 9 I k Z p b G x F c n J v c k N v Z G U i I F Z h b H V l P S J z V W 5 r b m 9 3 b i I g L z 4 8 R W 5 0 c n k g V H l w Z T 0 i R m l s b E V y c m 9 y Q 2 9 1 b n Q i I F Z h b H V l P S J s M C I g L z 4 8 R W 5 0 c n k g V H l w Z T 0 i R m l s b E x h c 3 R V c G R h d G V k I i B W Y W x 1 Z T 0 i Z D I w M j M t M T I t M T h U M j I 6 M j Q 6 M z M u O T E 0 O D M 4 O F o i I C 8 + P E V u d H J 5 I F R 5 c G U 9 I k Z p b G x D b 2 x 1 b W 5 U e X B l c y I g V m F s d W U 9 I n N C Z 0 F B Q U F Z P S I g L z 4 8 R W 5 0 c n k g V H l w Z T 0 i R m l s b E N v b H V t b k 5 h b W V z I i B W Y W x 1 Z T 0 i c 1 s m c X V v d D t D b 2 x 1 b W 4 x J n F 1 b 3 Q 7 L C Z x d W 9 0 O 0 N v b H V t b j I m c X V v d D s s J n F 1 b 3 Q 7 Q 2 9 s d W 1 u M y Z x d W 9 0 O y w m c X V v d D t D b 2 x 1 b W 4 0 J n F 1 b 3 Q 7 L C Z x d W 9 0 O 0 N v b H V t b j U m c X V v d D t d I i A v P j x F b n R y e S B U e X B l P S J G a W x s Z W R D b 2 1 w b G V 0 Z V J l c 3 V s d F R v V 2 9 y a 3 N o Z W V 0 I i B W Y W x 1 Z T 0 i b D E i I C 8 + P E V u d H J 5 I F R 5 c G U 9 I k Z p b G x T d G F 0 d X M i I F Z h b H V l P S J z Q 2 9 t c G x l d G U i I C 8 + P E V u d H J 5 I F R 5 c G U 9 I k Z p b G x U b 0 R h d G F N b 2 R l b E V u Y W J s Z W Q i I F Z h b H V l P S J s M S I g L z 4 8 R W 5 0 c n k g V H l w Z T 0 i S X N Q c m l 2 Y X R l I i B W Y W x 1 Z T 0 i b D A i I C 8 + P E V u d H J 5 I F R 5 c G U 9 I l F 1 Z X J 5 S U Q i I F Z h b H V l P S J z Z D k 2 N 2 Q 2 M j E t M T Q 0 Y i 0 0 Y T A y L W F h M m I t N 2 I 0 Y W U 0 N z V m M m M w I i A v P j x F b n R y e S B U e X B l P S J S Z W N v d m V y e V R h c m d l d E N v b H V t b i I g V m F s d W U 9 I m w x I i A v P j x F b n R y e S B U e X B l P S J S Z W N v d m V y e V R h c m d l d F J v d y I g V m F s d W U 9 I m w x I i A v P j x F b n R y e S B U e X B l P S J S Z W N v d m V y e V R h c m d l d F N o Z W V 0 I i B W Y W x 1 Z T 0 i c 0 l u Y 2 9 t Z S B T d G F 0 Z W 1 l b n Q g M T k t M j A i I C 8 + P E V u d H J 5 I F R 5 c G U 9 I l J l b G F 0 a W 9 u c 2 h p c E l u Z m 9 D b 2 5 0 Y W l u Z X I i I F Z h b H V l P S J z e y Z x d W 9 0 O 2 N v b H V t b k N v d W 5 0 J n F 1 b 3 Q 7 O j U s J n F 1 b 3 Q 7 a 2 V 5 Q 2 9 s d W 1 u T m F t Z X M m c X V v d D s 6 W 1 0 s J n F 1 b 3 Q 7 c X V l c n l S Z W x h d G l v b n N o a X B z J n F 1 b 3 Q 7 O l t d L C Z x d W 9 0 O 2 N v b H V t b k l k Z W 5 0 a X R p Z X M m c X V v d D s 6 W y Z x d W 9 0 O 1 N l Y 3 R p b 2 4 x L 1 R h Y m x l M D A 0 I C h Q Y W d l I D Y p I C g y K S 9 B c H B l b m R l Z C B R d W V y e S 5 7 Q 2 9 s d W 1 u M S w w f S Z x d W 9 0 O y w m c X V v d D t T Z W N 0 a W 9 u M S 9 U Y W J s Z T A w N C A o U G F n Z S A 2 K S A o M i k v Q X B w Z W 5 k Z W Q g U X V l c n k u e 0 N v b H V t b j I s M X 0 m c X V v d D s s J n F 1 b 3 Q 7 U 2 V j d G l v b j E v V G F i b G U w M D Q g K F B h Z 2 U g N i k g K D I p L 0 F w c G V u Z G V k I F F 1 Z X J 5 L n t D b 2 x 1 b W 4 z L D J 9 J n F 1 b 3 Q 7 L C Z x d W 9 0 O 1 N l Y 3 R p b 2 4 x L 1 R h Y m x l M D A 0 I C h Q Y W d l I D Y p I C g y K S 9 B c H B l b m R l Z C B R d W V y e S 5 7 Q 2 9 s d W 1 u N C w z f S Z x d W 9 0 O y w m c X V v d D t T Z W N 0 a W 9 u M S 9 U Y W J s Z T A w N C A o U G F n Z S A 2 K S A o M i k v Q X B w Z W 5 k Z W Q g U X V l c n k u e 0 N v b H V t b j U s N H 0 m c X V v d D t d L C Z x d W 9 0 O 0 N v b H V t b k N v d W 5 0 J n F 1 b 3 Q 7 O j U s J n F 1 b 3 Q 7 S 2 V 5 Q 2 9 s d W 1 u T m F t Z X M m c X V v d D s 6 W 1 0 s J n F 1 b 3 Q 7 Q 2 9 s d W 1 u S W R l b n R p d G l l c y Z x d W 9 0 O z p b J n F 1 b 3 Q 7 U 2 V j d G l v b j E v V G F i b G U w M D Q g K F B h Z 2 U g N i k g K D I p L 0 F w c G V u Z G V k I F F 1 Z X J 5 L n t D b 2 x 1 b W 4 x L D B 9 J n F 1 b 3 Q 7 L C Z x d W 9 0 O 1 N l Y 3 R p b 2 4 x L 1 R h Y m x l M D A 0 I C h Q Y W d l I D Y p I C g y K S 9 B c H B l b m R l Z C B R d W V y e S 5 7 Q 2 9 s d W 1 u M i w x f S Z x d W 9 0 O y w m c X V v d D t T Z W N 0 a W 9 u M S 9 U Y W J s Z T A w N C A o U G F n Z S A 2 K S A o M i k v Q X B w Z W 5 k Z W Q g U X V l c n k u e 0 N v b H V t b j M s M n 0 m c X V v d D s s J n F 1 b 3 Q 7 U 2 V j d G l v b j E v V G F i b G U w M D Q g K F B h Z 2 U g N i k g K D I p L 0 F w c G V u Z G V k I F F 1 Z X J 5 L n t D b 2 x 1 b W 4 0 L D N 9 J n F 1 b 3 Q 7 L C Z x d W 9 0 O 1 N l Y 3 R p b 2 4 x L 1 R h Y m x l M D A 0 I C h Q Y W d l I D Y p I C g y K S 9 B c H B l b m R l Z C B R d W V y e S 5 7 Q 2 9 s d W 1 u N S w 0 f S Z x d W 9 0 O 1 0 s J n F 1 b 3 Q 7 U m V s Y X R p b 2 5 z a G l w S W 5 m b y Z x d W 9 0 O z p b X X 0 i I C 8 + P E V u d H J 5 I F R 5 c G U 9 I k 5 h b W V V c G R h d G V k Q W Z 0 Z X J G a W x s I i B W Y W x 1 Z T 0 i b D A i I C 8 + P E V u d H J 5 I F R 5 c G U 9 I k J 1 Z m Z l c k 5 l e H R S Z W Z y Z X N o I i B W Y W x 1 Z T 0 i b D E i I C 8 + P E V u d H J 5 I F R 5 c G U 9 I k Z p b G x P Y m p l Y 3 R U e X B l I i B W Y W x 1 Z T 0 i c 0 N v b m 5 l Y 3 R p b 2 5 P b m x 5 I i A v P j x F b n R y e S B U e X B l P S J S Z X N 1 b H R U e X B l I i B W Y W x 1 Z T 0 i c 0 V 4 Y 2 V w d G l v b i I g L z 4 8 L 1 N 0 Y W J s Z U V u d H J p Z X M + P C 9 J d G V t P j x J d G V t P j x J d G V t T G 9 j Y X R p b 2 4 + P E l 0 Z W 1 U e X B l P k Z v c m 1 1 b G E 8 L 0 l 0 Z W 1 U e X B l P j x J d G V t U G F 0 a D 5 T Z W N 0 a W 9 u M S 9 U Y W J s Z T A w N i U y M C h Q Y W d l J T I w N i k l M j A o N C k 8 L 0 l 0 Z W 1 Q Y X R o P j w v S X R l b U x v Y 2 F 0 a W 9 u P j x T d G F i b G V F b n R y a W V z P j x F b n R y e S B U e X B l P S J B Z G R l Z F R v R G F 0 Y U 1 v Z G V s I i B W Y W x 1 Z T 0 i b D A i I C 8 + P E V u d H J 5 I F R 5 c G U 9 I k 5 h b W V V c G R h d G V k Q W Z 0 Z X J G a W x s I i B W Y W x 1 Z T 0 i b D A i I C 8 + P E V u d H J 5 I F R 5 c G U 9 I k Z p b G x F b m F i b G V k I i B W Y W x 1 Z T 0 i b D A i I C 8 + P E V u d H J 5 I F R 5 c G U 9 I k Z p b G x F c n J v c k N v Z G U i I F Z h b H V l P S J z V W 5 r b m 9 3 b i I g L z 4 8 R W 5 0 c n k g V H l w Z T 0 i R m l s b E x h c 3 R V c G R h d G V k I i B W Y W x 1 Z T 0 i Z D I w M j M t M T I t M T h U M j I 6 M j g 6 N T I u O D Q x N z U 2 M F 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J R C I g V m F s d W U 9 I n N k N T B m Y T d m N i 1 k N z I 3 L T Q 5 O T U t Y W Y z M C 1 m Y T B i Y T M z N T M 1 M T c i I C 8 + P E V u d H J 5 I F R 5 c G U 9 I l J l b G F 0 a W 9 u c 2 h p c E l u Z m 9 D b 2 5 0 Y W l u Z X I i I F Z h b H V l P S J z e y Z x d W 9 0 O 2 N v b H V t b k N v d W 5 0 J n F 1 b 3 Q 7 O j M s J n F 1 b 3 Q 7 a 2 V 5 Q 2 9 s d W 1 u T m F t Z X M m c X V v d D s 6 W 1 0 s J n F 1 b 3 Q 7 c X V l c n l S Z W x h d G l v b n N o a X B z J n F 1 b 3 Q 7 O l t d L C Z x d W 9 0 O 2 N v b H V t b k l k Z W 5 0 a X R p Z X M m c X V v d D s 6 W y Z x d W 9 0 O 1 N l Y 3 R p b 2 4 x L 1 R h Y m x l M D A 2 I C h Q Y W d l I D Y p I C g z K S 9 D a G F u Z 2 V k I F R 5 c G U u e 0 N v b H V t b j E s M H 0 m c X V v d D s s J n F 1 b 3 Q 7 U 2 V j d G l v b j E v V G F i b G U w M D Y g K F B h Z 2 U g N i k g K D M p L 0 N o Y W 5 n Z W Q g V H l w Z S 5 7 Q 2 9 s d W 1 u M i w x f S Z x d W 9 0 O y w m c X V v d D t T Z W N 0 a W 9 u M S 9 U Y W J s Z T A w N i A o U G F n Z S A 2 K S A o M y k v Q 2 h h b m d l Z C B U e X B l L n t D b 2 x 1 b W 4 z L D J 9 J n F 1 b 3 Q 7 X S w m c X V v d D t D b 2 x 1 b W 5 D b 3 V u d C Z x d W 9 0 O z o z L C Z x d W 9 0 O 0 t l e U N v b H V t b k 5 h b W V z J n F 1 b 3 Q 7 O l t d L C Z x d W 9 0 O 0 N v b H V t b k l k Z W 5 0 a X R p Z X M m c X V v d D s 6 W y Z x d W 9 0 O 1 N l Y 3 R p b 2 4 x L 1 R h Y m x l M D A 2 I C h Q Y W d l I D Y p I C g z K S 9 D a G F u Z 2 V k I F R 5 c G U u e 0 N v b H V t b j E s M H 0 m c X V v d D s s J n F 1 b 3 Q 7 U 2 V j d G l v b j E v V G F i b G U w M D Y g K F B h Z 2 U g N i k g K D M p L 0 N o Y W 5 n Z W Q g V H l w Z S 5 7 Q 2 9 s d W 1 u M i w x f S Z x d W 9 0 O y w m c X V v d D t T Z W N 0 a W 9 u M S 9 U Y W J s Z T A w N i A o U G F n Z S A 2 K S A o M y k v Q 2 h h b m d l Z C B U e X B l L n t D b 2 x 1 b W 4 z L D J 9 J n F 1 b 3 Q 7 X S w m c X V v d D t S Z W x h d G l v b n N o a X B J b m Z v J n F 1 b 3 Q 7 O l t d f S I g L z 4 8 R W 5 0 c n k g V H l w Z T 0 i U m V z d W x 0 V H l w Z S I g V m F s d W U 9 I n N F e G N l c H R p b 2 4 i I C 8 + P E V u d H J 5 I F R 5 c G U 9 I k Z p b G x P Y m p l Y 3 R U e X B l I i B W Y W x 1 Z T 0 i c 0 N v b m 5 l Y 3 R p b 2 5 P b m x 5 I i A v P j x F b n R y e S B U e X B l P S J C d W Z m Z X J O Z X h 0 U m V m c m V z a C I g V m F s d W U 9 I m w x I i A v P j w v U 3 R h Y m x l R W 5 0 c m l l c z 4 8 L 0 l 0 Z W 0 + P E l 0 Z W 0 + P E l 0 Z W 1 M b 2 N h d G l v b j 4 8 S X R l b V R 5 c G U + R m 9 y b X V s Y T w v S X R l b V R 5 c G U + P E l 0 Z W 1 Q Y X R o P l N l Y 3 R p b 2 4 x L 1 R h Y m x l M D A 1 J T I w K F B h Z 2 U l M j A 2 K S U y M C g y K T w v S X R l b V B h d G g + P C 9 J d G V t T G 9 j Y X R p b 2 4 + P F N 0 Y W J s Z U V u d H J p Z X M + P E V u d H J 5 I F R 5 c G U 9 I k F k Z G V k V G 9 E Y X R h T W 9 k Z W w i I F Z h b H V l P S J s M C I g L z 4 8 R W 5 0 c n k g V H l w Z T 0 i T m F t Z V V w Z G F 0 Z W R B Z n R l c k Z p b G w i I F Z h b H V l P S J s M C I g L z 4 8 R W 5 0 c n k g V H l w Z T 0 i R m l s b E V u Y W J s Z W Q i I F Z h b H V l P S J s M C I g L z 4 8 R W 5 0 c n k g V H l w Z T 0 i R m l s b E V y c m 9 y Q 2 9 k Z S I g V m F s d W U 9 I n N V b m t u b 3 d u I i A v P j x F b n R y e S B U e X B l P S J G a W x s T G F z d F V w Z G F 0 Z W Q i I F Z h b H V l P S J k M j A y M y 0 x M i 0 x O F Q y M j o y O D o 1 M i 4 4 N D Y 3 N T c x 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l E I i B W Y W x 1 Z T 0 i c z Y x Y T Y w Z T c 5 L T M z M W U t N D g w Y S 0 4 M j B k L T Z k Z m I w Z T U 3 Z D k 2 Y S I g L z 4 8 R W 5 0 c n k g V H l w Z T 0 i U m V s Y X R p b 2 5 z a G l w S W 5 m b 0 N v b n R h a W 5 l c i I g V m F s d W U 9 I n N 7 J n F 1 b 3 Q 7 Y 2 9 s d W 1 u Q 2 9 1 b n Q m c X V v d D s 6 M y w m c X V v d D t r Z X l D b 2 x 1 b W 5 O Y W 1 l c y Z x d W 9 0 O z p b X S w m c X V v d D t x d W V y e V J l b G F 0 a W 9 u c 2 h p c H M m c X V v d D s 6 W 1 0 s J n F 1 b 3 Q 7 Y 2 9 s d W 1 u S W R l b n R p d G l l c y Z x d W 9 0 O z p b J n F 1 b 3 Q 7 U 2 V j d G l v b j E v V G F i b G U w M D U g K F B h Z 2 U g N i k g K D I p L 0 N o Y W 5 n Z W Q g V H l w Z S 5 7 Q 2 9 s d W 1 u M S w w f S Z x d W 9 0 O y w m c X V v d D t T Z W N 0 a W 9 u M S 9 U Y W J s Z T A w N S A o U G F n Z S A 2 K S A o M i k v Q 2 h h b m d l Z C B U e X B l L n t D b 2 x 1 b W 4 y L D F 9 J n F 1 b 3 Q 7 L C Z x d W 9 0 O 1 N l Y 3 R p b 2 4 x L 1 R h Y m x l M D A 1 I C h Q Y W d l I D Y p I C g y K S 9 D a G F u Z 2 V k I F R 5 c G U u e 0 N v b H V t b j M s M n 0 m c X V v d D t d L C Z x d W 9 0 O 0 N v b H V t b k N v d W 5 0 J n F 1 b 3 Q 7 O j M s J n F 1 b 3 Q 7 S 2 V 5 Q 2 9 s d W 1 u T m F t Z X M m c X V v d D s 6 W 1 0 s J n F 1 b 3 Q 7 Q 2 9 s d W 1 u S W R l b n R p d G l l c y Z x d W 9 0 O z p b J n F 1 b 3 Q 7 U 2 V j d G l v b j E v V G F i b G U w M D U g K F B h Z 2 U g N i k g K D I p L 0 N o Y W 5 n Z W Q g V H l w Z S 5 7 Q 2 9 s d W 1 u M S w w f S Z x d W 9 0 O y w m c X V v d D t T Z W N 0 a W 9 u M S 9 U Y W J s Z T A w N S A o U G F n Z S A 2 K S A o M i k v Q 2 h h b m d l Z C B U e X B l L n t D b 2 x 1 b W 4 y L D F 9 J n F 1 b 3 Q 7 L C Z x d W 9 0 O 1 N l Y 3 R p b 2 4 x L 1 R h Y m x l M D A 1 I C h Q Y W d l I D Y p I C g y K S 9 D a G F u Z 2 V k I F R 5 c G U u e 0 N v b H V t b j M s M n 0 m c X V v d D t d L C Z x d W 9 0 O 1 J l b G F 0 a W 9 u c 2 h p c E l u Z m 8 m c X V v d D s 6 W 1 1 9 I i A v P j x F b n R y e S B U e X B l P S J S Z X N 1 b H R U e X B l I i B W Y W x 1 Z T 0 i c 0 V 4 Y 2 V w d G l v b i I g L z 4 8 R W 5 0 c n k g V H l w Z T 0 i R m l s b E 9 i a m V j d F R 5 c G U i I F Z h b H V l P S J z Q 2 9 u b m V j d G l v b k 9 u b H k i I C 8 + P E V u d H J 5 I F R 5 c G U 9 I k J 1 Z m Z l c k 5 l e H R S Z W Z y Z X N o I i B W Y W x 1 Z T 0 i b D E i I C 8 + P C 9 T d G F i b G V F b n R y a W V z P j w v S X R l b T 4 8 S X R l b T 4 8 S X R l b U x v Y 2 F 0 a W 9 u P j x J d G V t V H l w Z T 5 G b 3 J t d W x h P C 9 J d G V t V H l w Z T 4 8 S X R l b V B h d G g + U 2 V j d G l v b j E v V G F i b G U w M D c l M j A o U G F n Z S U y M D Y p J T I w K D Q p P C 9 J d G V t U G F 0 a D 4 8 L 0 l 0 Z W 1 M b 2 N h d G l v b j 4 8 U 3 R h Y m x l R W 5 0 c m l l c z 4 8 R W 5 0 c n k g V H l w Z T 0 i Q W R k Z W R U b 0 R h d G F N b 2 R l b C I g V m F s d W U 9 I m w w I i A v P j x F b n R y e S B U e X B l P S J O Y W 1 l V X B k Y X R l Z E F m d G V y R m l s b C I g V m F s d W U 9 I m w w I i A v P j x F b n R y e S B U e X B l P S J G a W x s R W 5 h Y m x l Z C I g V m F s d W U 9 I m w w I i A v P j x F b n R y e S B U e X B l P S J G a W x s R X J y b 3 J D b 2 R l I i B W Y W x 1 Z T 0 i c 1 V u a 2 5 v d 2 4 i I C 8 + P E V u d H J 5 I F R 5 c G U 9 I k Z p b G x M Y X N 0 V X B k Y X R l Z C I g V m F s d W U 9 I m Q y M D I z L T E y L T E 4 V D I y O j I 4 O j U y L j g 1 M j I 3 M j V a I i A v P j x F b n R y e S B U e X B l P S J G a W x s Z W R D b 2 1 w b G V 0 Z V J l c 3 V s d F R v V 2 9 y a 3 N o Z W V 0 I i B W Y W x 1 Z T 0 i b D A i I C 8 + P E V u d H J 5 I F R 5 c G U 9 I k Z p b G x T d G F 0 d X M i I F Z h b H V l P S J z Q 2 9 t c G x l d G U i I C 8 + P E V u d H J 5 I F R 5 c G U 9 I k Z p b G x U b 0 R h d G F N b 2 R l b E V u Y W J s Z W Q i I F Z h b H V l P S J s M C I g L z 4 8 R W 5 0 c n k g V H l w Z T 0 i S X N Q c m l 2 Y X R l I i B W Y W x 1 Z T 0 i b D A i I C 8 + P E V u d H J 5 I F R 5 c G U 9 I l F 1 Z X J 5 S U Q i I F Z h b H V l P S J z M D V j Z D A 4 O D I t M D N l Y y 0 0 N z V k L T k 5 N j E t N T E 1 O D h j O G E 1 Y z k x I i A v P j x F b n R y e S B U e X B l P S J S Z W x h d G l v b n N o a X B J b m Z v Q 2 9 u d G F p b m V y I i B W Y W x 1 Z T 0 i c 3 s m c X V v d D t j b 2 x 1 b W 5 D b 3 V u d C Z x d W 9 0 O z o z L C Z x d W 9 0 O 2 t l e U N v b H V t b k 5 h b W V z J n F 1 b 3 Q 7 O l t d L C Z x d W 9 0 O 3 F 1 Z X J 5 U m V s Y X R p b 2 5 z a G l w c y Z x d W 9 0 O z p b X S w m c X V v d D t j b 2 x 1 b W 5 J Z G V u d G l 0 a W V z J n F 1 b 3 Q 7 O l s m c X V v d D t T Z W N 0 a W 9 u M S 9 U Y W J s Z T A w N y A o U G F n Z S A 2 K S A o M y k v Q 2 h h b m d l Z C B U e X B l L n t D b 2 x 1 b W 4 x L D B 9 J n F 1 b 3 Q 7 L C Z x d W 9 0 O 1 N l Y 3 R p b 2 4 x L 1 R h Y m x l M D A 3 I C h Q Y W d l I D Y p I C g z K S 9 D a G F u Z 2 V k I F R 5 c G U u e 0 N v b H V t b j I s M X 0 m c X V v d D s s J n F 1 b 3 Q 7 U 2 V j d G l v b j E v V G F i b G U w M D c g K F B h Z 2 U g N i k g K D M p L 0 N o Y W 5 n Z W Q g V H l w Z S 5 7 Q 2 9 s d W 1 u M y w y f S Z x d W 9 0 O 1 0 s J n F 1 b 3 Q 7 Q 2 9 s d W 1 u Q 2 9 1 b n Q m c X V v d D s 6 M y w m c X V v d D t L Z X l D b 2 x 1 b W 5 O Y W 1 l c y Z x d W 9 0 O z p b X S w m c X V v d D t D b 2 x 1 b W 5 J Z G V u d G l 0 a W V z J n F 1 b 3 Q 7 O l s m c X V v d D t T Z W N 0 a W 9 u M S 9 U Y W J s Z T A w N y A o U G F n Z S A 2 K S A o M y k v Q 2 h h b m d l Z C B U e X B l L n t D b 2 x 1 b W 4 x L D B 9 J n F 1 b 3 Q 7 L C Z x d W 9 0 O 1 N l Y 3 R p b 2 4 x L 1 R h Y m x l M D A 3 I C h Q Y W d l I D Y p I C g z K S 9 D a G F u Z 2 V k I F R 5 c G U u e 0 N v b H V t b j I s M X 0 m c X V v d D s s J n F 1 b 3 Q 7 U 2 V j d G l v b j E v V G F i b G U w M D c g K F B h Z 2 U g N i k g K D M p L 0 N o Y W 5 n Z W Q g V H l w Z S 5 7 Q 2 9 s d W 1 u M y w y f S Z x d W 9 0 O 1 0 s J n F 1 b 3 Q 7 U m V s Y X R p b 2 5 z a G l w S W 5 m b y Z x d W 9 0 O z p b X X 0 i I C 8 + P E V u d H J 5 I F R 5 c G U 9 I l J l c 3 V s d F R 5 c G U i I F Z h b H V l P S J z R X h j Z X B 0 a W 9 u I i A v P j x F b n R y e S B U e X B l P S J G a W x s T 2 J q Z W N 0 V H l w Z S I g V m F s d W U 9 I n N D b 2 5 u Z W N 0 a W 9 u T 2 5 s e S I g L z 4 8 R W 5 0 c n k g V H l w Z T 0 i Q n V m Z m V y T m V 4 d F J l Z n J l c 2 g i I F Z h b H V l P S J s M S I g L z 4 8 L 1 N 0 Y W J s Z U V u d H J p Z X M + P C 9 J d G V t P j x J d G V t P j x J d G V t T G 9 j Y X R p b 2 4 + P E l 0 Z W 1 U e X B l P k Z v c m 1 1 b G E 8 L 0 l 0 Z W 1 U e X B l P j x J d G V t U G F 0 a D 5 T Z W N 0 a W 9 u M S 9 U Y W J s Z T A w O C U y M C h Q Y W d l J T I w N i k l M j A o N C k 8 L 0 l 0 Z W 1 Q Y X R o P j w v S X R l b U x v Y 2 F 0 a W 9 u P j x T d G F i b G V F b n R y a W V z P j x F b n R y e S B U e X B l P S J B Z G R l Z F R v R G F 0 Y U 1 v Z G V s I i B W Y W x 1 Z T 0 i b D A i I C 8 + P E V u d H J 5 I F R 5 c G U 9 I k 5 h b W V V c G R h d G V k Q W Z 0 Z X J G a W x s I i B W Y W x 1 Z T 0 i b D A i I C 8 + P E V u d H J 5 I F R 5 c G U 9 I k Z p b G x F b m F i b G V k I i B W Y W x 1 Z T 0 i b D A i I C 8 + P E V u d H J 5 I F R 5 c G U 9 I k Z p b G x F c n J v c k N v Z G U i I F Z h b H V l P S J z V W 5 r b m 9 3 b i I g L z 4 8 R W 5 0 c n k g V H l w Z T 0 i R m l s b E x h c 3 R V c G R h d G V k I i B W Y W x 1 Z T 0 i Z D I w M j M t M T I t M T h U M j I 6 M j g 6 N T I u O D U 3 M j c x N V 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J R C I g V m F s d W U 9 I n M 5 Z j N l Z D Y w M S 1 m Y m M 2 L T R i Z m U t O G R m N y 0 0 N W M 2 Z G Z i M z R k N T Y i I C 8 + P E V u d H J 5 I F R 5 c G U 9 I l J l b G F 0 a W 9 u c 2 h p c E l u Z m 9 D b 2 5 0 Y W l u Z X I i I F Z h b H V l P S J z e y Z x d W 9 0 O 2 N v b H V t b k N v d W 5 0 J n F 1 b 3 Q 7 O j Q s J n F 1 b 3 Q 7 a 2 V 5 Q 2 9 s d W 1 u T m F t Z X M m c X V v d D s 6 W 1 0 s J n F 1 b 3 Q 7 c X V l c n l S Z W x h d G l v b n N o a X B z J n F 1 b 3 Q 7 O l t d L C Z x d W 9 0 O 2 N v b H V t b k l k Z W 5 0 a X R p Z X M m c X V v d D s 6 W y Z x d W 9 0 O 1 N l Y 3 R p b 2 4 x L 1 R h Y m x l M D A 4 I C h Q Y W d l I D Y p I C g z K S 9 D a G F u Z 2 V k I F R 5 c G U u e 0 N v b H V t b j E s M H 0 m c X V v d D s s J n F 1 b 3 Q 7 U 2 V j d G l v b j E v V G F i b G U w M D g g K F B h Z 2 U g N i k g K D M p L 0 N o Y W 5 n Z W Q g V H l w Z S 5 7 Q 2 9 s d W 1 u M i w x f S Z x d W 9 0 O y w m c X V v d D t T Z W N 0 a W 9 u M S 9 U Y W J s Z T A w O C A o U G F n Z S A 2 K S A o M y k v Q 2 h h b m d l Z C B U e X B l L n t D b 2 x 1 b W 4 z L D J 9 J n F 1 b 3 Q 7 L C Z x d W 9 0 O 1 N l Y 3 R p b 2 4 x L 1 R h Y m x l M D A 4 I C h Q Y W d l I D Y p I C g z K S 9 D a G F u Z 2 V k I F R 5 c G U u e 0 N v b H V t b j Q s M 3 0 m c X V v d D t d L C Z x d W 9 0 O 0 N v b H V t b k N v d W 5 0 J n F 1 b 3 Q 7 O j Q s J n F 1 b 3 Q 7 S 2 V 5 Q 2 9 s d W 1 u T m F t Z X M m c X V v d D s 6 W 1 0 s J n F 1 b 3 Q 7 Q 2 9 s d W 1 u S W R l b n R p d G l l c y Z x d W 9 0 O z p b J n F 1 b 3 Q 7 U 2 V j d G l v b j E v V G F i b G U w M D g g K F B h Z 2 U g N i k g K D M p L 0 N o Y W 5 n Z W Q g V H l w Z S 5 7 Q 2 9 s d W 1 u M S w w f S Z x d W 9 0 O y w m c X V v d D t T Z W N 0 a W 9 u M S 9 U Y W J s Z T A w O C A o U G F n Z S A 2 K S A o M y k v Q 2 h h b m d l Z C B U e X B l L n t D b 2 x 1 b W 4 y L D F 9 J n F 1 b 3 Q 7 L C Z x d W 9 0 O 1 N l Y 3 R p b 2 4 x L 1 R h Y m x l M D A 4 I C h Q Y W d l I D Y p I C g z K S 9 D a G F u Z 2 V k I F R 5 c G U u e 0 N v b H V t b j M s M n 0 m c X V v d D s s J n F 1 b 3 Q 7 U 2 V j d G l v b j E v V G F i b G U w M D g g K F B h Z 2 U g N i k g K D M p L 0 N o Y W 5 n Z W Q g V H l w Z S 5 7 Q 2 9 s d W 1 u N C w z f S Z x d W 9 0 O 1 0 s J n F 1 b 3 Q 7 U m V s Y X R p b 2 5 z a G l w S W 5 m b y Z x d W 9 0 O z p b X X 0 i I C 8 + P E V u d H J 5 I F R 5 c G U 9 I l J l c 3 V s d F R 5 c G U i I F Z h b H V l P S J z R X h j Z X B 0 a W 9 u I i A v P j x F b n R y e S B U e X B l P S J G a W x s T 2 J q Z W N 0 V H l w Z S I g V m F s d W U 9 I n N D b 2 5 u Z W N 0 a W 9 u T 2 5 s e S I g L z 4 8 R W 5 0 c n k g V H l w Z T 0 i Q n V m Z m V y T m V 4 d F J l Z n J l c 2 g i I F Z h b H V l P S J s M S I g L z 4 8 L 1 N 0 Y W J s Z U V u d H J p Z X M + P C 9 J d G V t P j x J d G V t P j x J d G V t T G 9 j Y X R p b 2 4 + P E l 0 Z W 1 U e X B l P k Z v c m 1 1 b G E 8 L 0 l 0 Z W 1 U e X B l P j x J d G V t U G F 0 a D 5 T Z W N 0 a W 9 u M S 8 y M C 0 y M S U y M E J h b G F u Y 2 U l M j B T a G V l d C 9 T b 3 V y Y 2 U 8 L 0 l 0 Z W 1 Q Y X R o P j w v S X R l b U x v Y 2 F 0 a W 9 u P j x T d G F i b G V F b n R y a W V z I C 8 + P C 9 J d G V t P j x J d G V t P j x J d G V t T G 9 j Y X R p b 2 4 + P E l 0 Z W 1 U e X B l P k Z v c m 1 1 b G E 8 L 0 l 0 Z W 1 U e X B l P j x J d G V t U G F 0 a D 5 T Z W N 0 a W 9 u M S 8 y M C 0 y M S U y M E J h b G F u Y 2 U l M j B T a G V l d C 9 U Y W J s Z T A w M j w v S X R l b V B h d G g + P C 9 J d G V t T G 9 j Y X R p b 2 4 + P F N 0 Y W J s Z U V u d H J p Z X M g L z 4 8 L 0 l 0 Z W 0 + P E l 0 Z W 0 + P E l 0 Z W 1 M b 2 N h d G l v b j 4 8 S X R l b V R 5 c G U + R m 9 y b X V s Y T w v S X R l b V R 5 c G U + P E l 0 Z W 1 Q Y X R o P l N l Y 3 R p b 2 4 x L z I w L T I x J T I w Q m F s Y W 5 j Z S U y M F N o Z W V 0 L 0 N o Y W 5 n Z W Q l M j B U e X B l P C 9 J d G V t U G F 0 a D 4 8 L 0 l 0 Z W 1 M b 2 N h d G l v b j 4 8 U 3 R h Y m x l R W 5 0 c m l l c y A v P j w v S X R l b T 4 8 S X R l b T 4 8 S X R l b U x v Y 2 F 0 a W 9 u P j x J d G V t V H l w Z T 5 G b 3 J t d W x h P C 9 J d G V t V H l w Z T 4 8 S X R l b V B h d G g + U 2 V j d G l v b j E v M j A t M j E l M j B C Y W x h b m N l J T I w U 2 h l Z X Q v Q X B w Z W 5 k Z W Q l M j B R d W V y e T w v S X R l b V B h d G g + P C 9 J d G V t T G 9 j Y X R p b 2 4 + P F N 0 Y W J s Z U V u d H J p Z X M g L z 4 8 L 0 l 0 Z W 0 + P E l 0 Z W 0 + P E l 0 Z W 1 M b 2 N h d G l v b j 4 8 S X R l b V R 5 c G U + R m 9 y b X V s Y T w v S X R l b V R 5 c G U + P E l 0 Z W 1 Q Y X R o P l N l Y 3 R p b 2 4 x L 1 R h Y m x l M D A z J T I w K F B h Z 2 U l M j A 1 K S U y M C g y K S 9 T b 3 V y Y 2 U 8 L 0 l 0 Z W 1 Q Y X R o P j w v S X R l b U x v Y 2 F 0 a W 9 u P j x T d G F i b G V F b n R y a W V z I C 8 + P C 9 J d G V t P j x J d G V t P j x J d G V t T G 9 j Y X R p b 2 4 + P E l 0 Z W 1 U e X B l P k Z v c m 1 1 b G E 8 L 0 l 0 Z W 1 U e X B l P j x J d G V t U G F 0 a D 5 T Z W N 0 a W 9 u M S 9 U Y W J s Z T A w M y U y M C h Q Y W d l J T I w N S k l M j A o M i k v V G F i b G U w M D M 8 L 0 l 0 Z W 1 Q Y X R o P j w v S X R l b U x v Y 2 F 0 a W 9 u P j x T d G F i b G V F b n R y a W V z I C 8 + P C 9 J d G V t P j x J d G V t P j x J d G V t T G 9 j Y X R p b 2 4 + P E l 0 Z W 1 U e X B l P k Z v c m 1 1 b G E 8 L 0 l 0 Z W 1 U e X B l P j x J d G V t U G F 0 a D 5 T Z W N 0 a W 9 u M S 9 U Y W J s Z T A w M y U y M C h Q Y W d l J T I w N S k l M j A o M i k v Q 2 h h b m d l Z C U y M F R 5 c G U 8 L 0 l 0 Z W 1 Q Y X R o P j w v S X R l b U x v Y 2 F 0 a W 9 u P j x T d G F i b G V F b n R y a W V z I C 8 + P C 9 J d G V t P j x J d G V t P j x J d G V t T G 9 j Y X R p b 2 4 + P E l 0 Z W 1 U e X B l P k Z v c m 1 1 b G E 8 L 0 l 0 Z W 1 U e X B l P j x J d G V t U G F 0 a D 5 T Z W N 0 a W 9 u M S 9 J b m N v b W U l M j B T d G F 0 Z W 1 l b n Q l M j A y M S 0 y M i 9 T b 3 V y Y 2 U 8 L 0 l 0 Z W 1 Q Y X R o P j w v S X R l b U x v Y 2 F 0 a W 9 u P j x T d G F i b G V F b n R y a W V z I C 8 + P C 9 J d G V t P j x J d G V t P j x J d G V t T G 9 j Y X R p b 2 4 + P E l 0 Z W 1 U e X B l P k Z v c m 1 1 b G E 8 L 0 l 0 Z W 1 U e X B l P j x J d G V t U G F 0 a D 5 T Z W N 0 a W 9 u M S 9 J b m N v b W U l M j B T d G F 0 Z W 1 l b n Q l M j A y M S 0 y M i 9 U Y W J s Z T A w N T w v S X R l b V B h d G g + P C 9 J d G V t T G 9 j Y X R p b 2 4 + P F N 0 Y W J s Z U V u d H J p Z X M g L z 4 8 L 0 l 0 Z W 0 + P E l 0 Z W 0 + P E l 0 Z W 1 M b 2 N h d G l v b j 4 8 S X R l b V R 5 c G U + R m 9 y b X V s Y T w v S X R l b V R 5 c G U + P E l 0 Z W 1 Q Y X R o P l N l Y 3 R p b 2 4 x L 0 l u Y 2 9 t Z S U y M F N 0 Y X R l b W V u d C U y M D I x L T I y L 0 N o Y W 5 n Z W Q l M j B U e X B l P C 9 J d G V t U G F 0 a D 4 8 L 0 l 0 Z W 1 M b 2 N h d G l v b j 4 8 U 3 R h Y m x l R W 5 0 c m l l c y A v P j w v S X R l b T 4 8 S X R l b T 4 8 S X R l b U x v Y 2 F 0 a W 9 u P j x J d G V t V H l w Z T 5 G b 3 J t d W x h P C 9 J d G V t V H l w Z T 4 8 S X R l b V B h d G g + U 2 V j d G l v b j E v S W 5 j b 2 1 l J T I w U 3 R h d G V t Z W 5 0 J T I w M j E t M j I v Q X B w Z W 5 k Z W Q l M j B R d W V y e T w v S X R l b V B h d G g + P C 9 J d G V t T G 9 j Y X R p b 2 4 + P F N 0 Y W J s Z U V u d H J p Z X M g L z 4 8 L 0 l 0 Z W 0 + P E l 0 Z W 0 + P E l 0 Z W 1 M b 2 N h d G l v b j 4 8 S X R l b V R 5 c G U + R m 9 y b X V s Y T w v S X R l b V R 5 c G U + P E l 0 Z W 1 Q Y X R o P l N l Y 3 R p b 2 4 x L 1 R h Y m x l M D A 2 J T I w K F B h Z 2 U l M j A 2 K S U y M C g y K S 9 T b 3 V y Y 2 U 8 L 0 l 0 Z W 1 Q Y X R o P j w v S X R l b U x v Y 2 F 0 a W 9 u P j x T d G F i b G V F b n R y a W V z I C 8 + P C 9 J d G V t P j x J d G V t P j x J d G V t T G 9 j Y X R p b 2 4 + P E l 0 Z W 1 U e X B l P k Z v c m 1 1 b G E 8 L 0 l 0 Z W 1 U e X B l P j x J d G V t U G F 0 a D 5 T Z W N 0 a W 9 u M S 9 U Y W J s Z T A w N i U y M C h Q Y W d l J T I w N i k l M j A o M i k v V G F i b G U w M D Y 8 L 0 l 0 Z W 1 Q Y X R o P j w v S X R l b U x v Y 2 F 0 a W 9 u P j x T d G F i b G V F b n R y a W V z I C 8 + P C 9 J d G V t P j x J d G V t P j x J d G V t T G 9 j Y X R p b 2 4 + P E l 0 Z W 1 U e X B l P k Z v c m 1 1 b G E 8 L 0 l 0 Z W 1 U e X B l P j x J d G V t U G F 0 a D 5 T Z W N 0 a W 9 u M S 9 U Y W J s Z T A w N i U y M C h Q Y W d l J T I w N i k l M j A o M i k v Q 2 h h b m d l Z C U y M F R 5 c G U 8 L 0 l 0 Z W 1 Q Y X R o P j w v S X R l b U x v Y 2 F 0 a W 9 u P j x T d G F i b G V F b n R y a W V z I C 8 + P C 9 J d G V t P j x J d G V t P j x J d G V t T G 9 j Y X R p b 2 4 + P E l 0 Z W 1 U e X B l P k Z v c m 1 1 b G E 8 L 0 l 0 Z W 1 U e X B l P j x J d G V t U G F 0 a D 5 T Z W N 0 a W 9 u M S 9 U Y W J s Z T A w N y U y M C h Q Y W d l J T I w N i k l M j A o M i k v U 2 9 1 c m N l P C 9 J d G V t U G F 0 a D 4 8 L 0 l 0 Z W 1 M b 2 N h d G l v b j 4 8 U 3 R h Y m x l R W 5 0 c m l l c y A v P j w v S X R l b T 4 8 S X R l b T 4 8 S X R l b U x v Y 2 F 0 a W 9 u P j x J d G V t V H l w Z T 5 G b 3 J t d W x h P C 9 J d G V t V H l w Z T 4 8 S X R l b V B h d G g + U 2 V j d G l v b j E v V G F i b G U w M D c l M j A o U G F n Z S U y M D Y p J T I w K D I p L 1 R h Y m x l M D A 3 P C 9 J d G V t U G F 0 a D 4 8 L 0 l 0 Z W 1 M b 2 N h d G l v b j 4 8 U 3 R h Y m x l R W 5 0 c m l l c y A v P j w v S X R l b T 4 8 S X R l b T 4 8 S X R l b U x v Y 2 F 0 a W 9 u P j x J d G V t V H l w Z T 5 G b 3 J t d W x h P C 9 J d G V t V H l w Z T 4 8 S X R l b V B h d G g + U 2 V j d G l v b j E v V G F i b G U w M D c l M j A o U G F n Z S U y M D Y p J T I w K D I p L 0 N o Y W 5 n Z W Q l M j B U e X B l P C 9 J d G V t U G F 0 a D 4 8 L 0 l 0 Z W 1 M b 2 N h d G l v b j 4 8 U 3 R h Y m x l R W 5 0 c m l l c y A v P j w v S X R l b T 4 8 S X R l b T 4 8 S X R l b U x v Y 2 F 0 a W 9 u P j x J d G V t V H l w Z T 5 G b 3 J t d W x h P C 9 J d G V t V H l w Z T 4 8 S X R l b V B h d G g + U 2 V j d G l v b j E v V G F i b G U w M D g l M j A o U G F n Z S U y M D Y p J T I w K D I p L 1 N v d X J j Z T w v S X R l b V B h d G g + P C 9 J d G V t T G 9 j Y X R p b 2 4 + P F N 0 Y W J s Z U V u d H J p Z X M g L z 4 8 L 0 l 0 Z W 0 + P E l 0 Z W 0 + P E l 0 Z W 1 M b 2 N h d G l v b j 4 8 S X R l b V R 5 c G U + R m 9 y b X V s Y T w v S X R l b V R 5 c G U + P E l 0 Z W 1 Q Y X R o P l N l Y 3 R p b 2 4 x L 1 R h Y m x l M D A 4 J T I w K F B h Z 2 U l M j A 2 K S U y M C g y K S 9 U Y W J s Z T A w O D w v S X R l b V B h d G g + P C 9 J d G V t T G 9 j Y X R p b 2 4 + P F N 0 Y W J s Z U V u d H J p Z X M g L z 4 8 L 0 l 0 Z W 0 + P E l 0 Z W 0 + P E l 0 Z W 1 M b 2 N h d G l v b j 4 8 S X R l b V R 5 c G U + R m 9 y b X V s Y T w v S X R l b V R 5 c G U + P E l 0 Z W 1 Q Y X R o P l N l Y 3 R p b 2 4 x L 1 R h Y m x l M D A 4 J T I w K F B h Z 2 U l M j A 2 K S U y M C g y K S 9 D a G F u Z 2 V k J T I w V H l w Z T w v S X R l b V B h d G g + P C 9 J d G V t T G 9 j Y X R p b 2 4 + P F N 0 Y W J s Z U V u d H J p Z X M g L z 4 8 L 0 l 0 Z W 0 + P E l 0 Z W 0 + P E l 0 Z W 1 M b 2 N h d G l v b j 4 8 S X R l b V R 5 c G U + R m 9 y b X V s Y T w v S X R l b V R 5 c G U + P E l 0 Z W 1 Q Y X R o P l N l Y 3 R p b 2 4 x L 1 R h Y m x l M D A 5 J T I w K F B h Z 2 U l M j A 2 K S 9 T b 3 V y Y 2 U 8 L 0 l 0 Z W 1 Q Y X R o P j w v S X R l b U x v Y 2 F 0 a W 9 u P j x T d G F i b G V F b n R y a W V z I C 8 + P C 9 J d G V t P j x J d G V t P j x J d G V t T G 9 j Y X R p b 2 4 + P E l 0 Z W 1 U e X B l P k Z v c m 1 1 b G E 8 L 0 l 0 Z W 1 U e X B l P j x J d G V t U G F 0 a D 5 T Z W N 0 a W 9 u M S 9 U Y W J s Z T A w O S U y M C h Q Y W d l J T I w N i k v V G F i b G U w M D k 8 L 0 l 0 Z W 1 Q Y X R o P j w v S X R l b U x v Y 2 F 0 a W 9 u P j x T d G F i b G V F b n R y a W V z I C 8 + P C 9 J d G V t P j x J d G V t P j x J d G V t T G 9 j Y X R p b 2 4 + P E l 0 Z W 1 U e X B l P k Z v c m 1 1 b G E 8 L 0 l 0 Z W 1 U e X B l P j x J d G V t U G F 0 a D 5 T Z W N 0 a W 9 u M S 9 U Y W J s Z T A w O S U y M C h Q Y W d l J T I w N i k v Q 2 h h b m d l Z C U y M F R 5 c G U 8 L 0 l 0 Z W 1 Q Y X R o P j w v S X R l b U x v Y 2 F 0 a W 9 u P j x T d G F i b G V F b n R y a W V z I C 8 + P C 9 J d G V t P j x J d G V t P j x J d G V t T G 9 j Y X R p b 2 4 + P E l 0 Z W 1 U e X B l P k Z v c m 1 1 b G E 8 L 0 l 0 Z W 1 U e X B l P j x J d G V t U G F 0 a D 5 T Z W N 0 a W 9 u M S 9 J b m N v b W U l M j B T d G F 0 Z W 1 l b n Q l M j A y M S 0 y M i U y M C g y K S 9 T b 3 V y Y 2 U 8 L 0 l 0 Z W 1 Q Y X R o P j w v S X R l b U x v Y 2 F 0 a W 9 u P j x T d G F i b G V F b n R y a W V z I C 8 + P C 9 J d G V t P j x J d G V t P j x J d G V t T G 9 j Y X R p b 2 4 + P E l 0 Z W 1 U e X B l P k Z v c m 1 1 b G E 8 L 0 l 0 Z W 1 U e X B l P j x J d G V t U G F 0 a D 5 T Z W N 0 a W 9 u M S 9 J b m N v b W U l M j B T d G F 0 Z W 1 l b n Q l M j A y M S 0 y M i U y M C g y K S 9 U Y W J s Z T A w N T w v S X R l b V B h d G g + P C 9 J d G V t T G 9 j Y X R p b 2 4 + P F N 0 Y W J s Z U V u d H J p Z X M g L z 4 8 L 0 l 0 Z W 0 + P E l 0 Z W 0 + P E l 0 Z W 1 M b 2 N h d G l v b j 4 8 S X R l b V R 5 c G U + R m 9 y b X V s Y T w v S X R l b V R 5 c G U + P E l 0 Z W 1 Q Y X R o P l N l Y 3 R p b 2 4 x L 0 l u Y 2 9 t Z S U y M F N 0 Y X R l b W V u d C U y M D I x L T I y J T I w K D I p L 0 N o Y W 5 n Z W Q l M j B U e X B l P C 9 J d G V t U G F 0 a D 4 8 L 0 l 0 Z W 1 M b 2 N h d G l v b j 4 8 U 3 R h Y m x l R W 5 0 c m l l c y A v P j w v S X R l b T 4 8 S X R l b T 4 8 S X R l b U x v Y 2 F 0 a W 9 u P j x J d G V t V H l w Z T 5 G b 3 J t d W x h P C 9 J d G V t V H l w Z T 4 8 S X R l b V B h d G g + U 2 V j d G l v b j E v S W 5 j b 2 1 l J T I w U 3 R h d G V t Z W 5 0 J T I w M j E t M j I l M j A o M i k v Q X B w Z W 5 k Z W Q l M j B R d W V y e T w v S X R l b V B h d G g + P C 9 J d G V t T G 9 j Y X R p b 2 4 + P F N 0 Y W J s Z U V u d H J p Z X M g L z 4 8 L 0 l 0 Z W 0 + P E l 0 Z W 0 + P E l 0 Z W 1 M b 2 N h d G l v b j 4 8 S X R l b V R 5 c G U + R m 9 y b X V s Y T w v S X R l b V R 5 c G U + P E l 0 Z W 1 Q Y X R o P l N l Y 3 R p b 2 4 x L 1 R h Y m x l M D A 2 J T I w K F B h Z 2 U l M j A 2 K S U y M C g z K S 9 T b 3 V y Y 2 U 8 L 0 l 0 Z W 1 Q Y X R o P j w v S X R l b U x v Y 2 F 0 a W 9 u P j x T d G F i b G V F b n R y a W V z I C 8 + P C 9 J d G V t P j x J d G V t P j x J d G V t T G 9 j Y X R p b 2 4 + P E l 0 Z W 1 U e X B l P k Z v c m 1 1 b G E 8 L 0 l 0 Z W 1 U e X B l P j x J d G V t U G F 0 a D 5 T Z W N 0 a W 9 u M S 9 U Y W J s Z T A w N i U y M C h Q Y W d l J T I w N i k l M j A o M y k v V G F i b G U w M D Y 8 L 0 l 0 Z W 1 Q Y X R o P j w v S X R l b U x v Y 2 F 0 a W 9 u P j x T d G F i b G V F b n R y a W V z I C 8 + P C 9 J d G V t P j x J d G V t P j x J d G V t T G 9 j Y X R p b 2 4 + P E l 0 Z W 1 U e X B l P k Z v c m 1 1 b G E 8 L 0 l 0 Z W 1 U e X B l P j x J d G V t U G F 0 a D 5 T Z W N 0 a W 9 u M S 9 U Y W J s Z T A w N i U y M C h Q Y W d l J T I w N i k l M j A o M y k v Q 2 h h b m d l Z C U y M F R 5 c G U 8 L 0 l 0 Z W 1 Q Y X R o P j w v S X R l b U x v Y 2 F 0 a W 9 u P j x T d G F i b G V F b n R y a W V z I C 8 + P C 9 J d G V t P j x J d G V t P j x J d G V t T G 9 j Y X R p b 2 4 + P E l 0 Z W 1 U e X B l P k Z v c m 1 1 b G E 8 L 0 l 0 Z W 1 U e X B l P j x J d G V t U G F 0 a D 5 T Z W N 0 a W 9 u M S 9 U Y W J s Z T A w N y U y M C h Q Y W d l J T I w N i k l M j A o M y k v U 2 9 1 c m N l P C 9 J d G V t U G F 0 a D 4 8 L 0 l 0 Z W 1 M b 2 N h d G l v b j 4 8 U 3 R h Y m x l R W 5 0 c m l l c y A v P j w v S X R l b T 4 8 S X R l b T 4 8 S X R l b U x v Y 2 F 0 a W 9 u P j x J d G V t V H l w Z T 5 G b 3 J t d W x h P C 9 J d G V t V H l w Z T 4 8 S X R l b V B h d G g + U 2 V j d G l v b j E v V G F i b G U w M D c l M j A o U G F n Z S U y M D Y p J T I w K D M p L 1 R h Y m x l M D A 3 P C 9 J d G V t U G F 0 a D 4 8 L 0 l 0 Z W 1 M b 2 N h d G l v b j 4 8 U 3 R h Y m x l R W 5 0 c m l l c y A v P j w v S X R l b T 4 8 S X R l b T 4 8 S X R l b U x v Y 2 F 0 a W 9 u P j x J d G V t V H l w Z T 5 G b 3 J t d W x h P C 9 J d G V t V H l w Z T 4 8 S X R l b V B h d G g + U 2 V j d G l v b j E v V G F i b G U w M D c l M j A o U G F n Z S U y M D Y p J T I w K D M p L 0 N o Y W 5 n Z W Q l M j B U e X B l P C 9 J d G V t U G F 0 a D 4 8 L 0 l 0 Z W 1 M b 2 N h d G l v b j 4 8 U 3 R h Y m x l R W 5 0 c m l l c y A v P j w v S X R l b T 4 8 S X R l b T 4 8 S X R l b U x v Y 2 F 0 a W 9 u P j x J d G V t V H l w Z T 5 G b 3 J t d W x h P C 9 J d G V t V H l w Z T 4 8 S X R l b V B h d G g + U 2 V j d G l v b j E v V G F i b G U w M D g l M j A o U G F n Z S U y M D Y p J T I w K D M p L 1 N v d X J j Z T w v S X R l b V B h d G g + P C 9 J d G V t T G 9 j Y X R p b 2 4 + P F N 0 Y W J s Z U V u d H J p Z X M g L z 4 8 L 0 l 0 Z W 0 + P E l 0 Z W 0 + P E l 0 Z W 1 M b 2 N h d G l v b j 4 8 S X R l b V R 5 c G U + R m 9 y b X V s Y T w v S X R l b V R 5 c G U + P E l 0 Z W 1 Q Y X R o P l N l Y 3 R p b 2 4 x L 1 R h Y m x l M D A 4 J T I w K F B h Z 2 U l M j A 2 K S U y M C g z K S 9 U Y W J s Z T A w O D w v S X R l b V B h d G g + P C 9 J d G V t T G 9 j Y X R p b 2 4 + P F N 0 Y W J s Z U V u d H J p Z X M g L z 4 8 L 0 l 0 Z W 0 + P E l 0 Z W 0 + P E l 0 Z W 1 M b 2 N h d G l v b j 4 8 S X R l b V R 5 c G U + R m 9 y b X V s Y T w v S X R l b V R 5 c G U + P E l 0 Z W 1 Q Y X R o P l N l Y 3 R p b 2 4 x L 1 R h Y m x l M D A 4 J T I w K F B h Z 2 U l M j A 2 K S U y M C g z K S 9 D a G F u Z 2 V k J T I w V H l w Z T w v S X R l b V B h d G g + P C 9 J d G V t T G 9 j Y X R p b 2 4 + P F N 0 Y W J s Z U V u d H J p Z X M g L z 4 8 L 0 l 0 Z W 0 + P E l 0 Z W 0 + P E l 0 Z W 1 M b 2 N h d G l v b j 4 8 S X R l b V R 5 c G U + R m 9 y b X V s Y T w v S X R l b V R 5 c G U + P E l 0 Z W 1 Q Y X R o P l N l Y 3 R p b 2 4 x L 1 R h Y m x l M D A 5 J T I w K F B h Z 2 U l M j A 2 K S U y M C g y K S 9 T b 3 V y Y 2 U 8 L 0 l 0 Z W 1 Q Y X R o P j w v S X R l b U x v Y 2 F 0 a W 9 u P j x T d G F i b G V F b n R y a W V z I C 8 + P C 9 J d G V t P j x J d G V t P j x J d G V t T G 9 j Y X R p b 2 4 + P E l 0 Z W 1 U e X B l P k Z v c m 1 1 b G E 8 L 0 l 0 Z W 1 U e X B l P j x J d G V t U G F 0 a D 5 T Z W N 0 a W 9 u M S 9 U Y W J s Z T A w O S U y M C h Q Y W d l J T I w N i k l M j A o M i k v V G F i b G U w M D k 8 L 0 l 0 Z W 1 Q Y X R o P j w v S X R l b U x v Y 2 F 0 a W 9 u P j x T d G F i b G V F b n R y a W V z I C 8 + P C 9 J d G V t P j x J d G V t P j x J d G V t T G 9 j Y X R p b 2 4 + P E l 0 Z W 1 U e X B l P k Z v c m 1 1 b G E 8 L 0 l 0 Z W 1 U e X B l P j x J d G V t U G F 0 a D 5 T Z W N 0 a W 9 u M S 9 U Y W J s Z T A w O S U y M C h Q Y W d l J T I w N i k l M j A o M i k v Q 2 h h b m d l Z C U y M F R 5 c G U 8 L 0 l 0 Z W 1 Q Y X R o P j w v S X R l b U x v Y 2 F 0 a W 9 u P j x T d G F i b G V F b n R y a W V z I C 8 + P C 9 J d G V t P j x J d G V t P j x J d G V t T G 9 j Y X R p b 2 4 + P E l 0 Z W 1 U e X B l P k Z v c m 1 1 b G E 8 L 0 l 0 Z W 1 U e X B l P j x J d G V t U G F 0 a D 5 T Z W N 0 a W 9 u M S 8 y M C 0 y M S U y M E l u Y 2 9 t Z S U y M F N 0 Y X R l b W V u d C 9 T b 3 V y Y 2 U 8 L 0 l 0 Z W 1 Q Y X R o P j w v S X R l b U x v Y 2 F 0 a W 9 u P j x T d G F i b G V F b n R y a W V z I C 8 + P C 9 J d G V t P j x J d G V t P j x J d G V t T G 9 j Y X R p b 2 4 + P E l 0 Z W 1 U e X B l P k Z v c m 1 1 b G E 8 L 0 l 0 Z W 1 U e X B l P j x J d G V t U G F 0 a D 5 T Z W N 0 a W 9 u M S 8 y M C 0 y M S U y M E l u Y 2 9 t Z S U y M F N 0 Y X R l b W V u d C 9 U Y W J s Z T A w N D w v S X R l b V B h d G g + P C 9 J d G V t T G 9 j Y X R p b 2 4 + P F N 0 Y W J s Z U V u d H J p Z X M g L z 4 8 L 0 l 0 Z W 0 + P E l 0 Z W 0 + P E l 0 Z W 1 M b 2 N h d G l v b j 4 8 S X R l b V R 5 c G U + R m 9 y b X V s Y T w v S X R l b V R 5 c G U + P E l 0 Z W 1 Q Y X R o P l N l Y 3 R p b 2 4 x L z I w L T I x J T I w S W 5 j b 2 1 l J T I w U 3 R h d G V t Z W 5 0 L 0 N o Y W 5 n Z W Q l M j B U e X B l P C 9 J d G V t U G F 0 a D 4 8 L 0 l 0 Z W 1 M b 2 N h d G l v b j 4 8 U 3 R h Y m x l R W 5 0 c m l l c y A v P j w v S X R l b T 4 8 S X R l b T 4 8 S X R l b U x v Y 2 F 0 a W 9 u P j x J d G V t V H l w Z T 5 G b 3 J t d W x h P C 9 J d G V t V H l w Z T 4 8 S X R l b V B h d G g + U 2 V j d G l v b j E v M T k t M j A l M j B C Y W x h b m N l J T I w U 2 h l Z X Q v U 2 9 1 c m N l P C 9 J d G V t U G F 0 a D 4 8 L 0 l 0 Z W 1 M b 2 N h d G l v b j 4 8 U 3 R h Y m x l R W 5 0 c m l l c y A v P j w v S X R l b T 4 8 S X R l b T 4 8 S X R l b U x v Y 2 F 0 a W 9 u P j x J d G V t V H l w Z T 5 G b 3 J t d W x h P C 9 J d G V t V H l w Z T 4 8 S X R l b V B h d G g + U 2 V j d G l v b j E v M T k t M j A l M j B C Y W x h b m N l J T I w U 2 h l Z X Q v V G F i b G U w M D I 8 L 0 l 0 Z W 1 Q Y X R o P j w v S X R l b U x v Y 2 F 0 a W 9 u P j x T d G F i b G V F b n R y a W V z I C 8 + P C 9 J d G V t P j x J d G V t P j x J d G V t T G 9 j Y X R p b 2 4 + P E l 0 Z W 1 U e X B l P k Z v c m 1 1 b G E 8 L 0 l 0 Z W 1 U e X B l P j x J d G V t U G F 0 a D 5 T Z W N 0 a W 9 u M S 8 x O S 0 y M C U y M E J h b G F u Y 2 U l M j B T a G V l d C 9 D a G F u Z 2 V k J T I w V H l w Z T w v S X R l b V B h d G g + P C 9 J d G V t T G 9 j Y X R p b 2 4 + P F N 0 Y W J s Z U V u d H J p Z X M g L z 4 8 L 0 l 0 Z W 0 + P E l 0 Z W 0 + P E l 0 Z W 1 M b 2 N h d G l v b j 4 8 S X R l b V R 5 c G U + R m 9 y b X V s Y T w v S X R l b V R 5 c G U + P E l 0 Z W 1 Q Y X R o P l N l Y 3 R p b 2 4 x L z E 5 L T I w J T I w Q m F s Y W 5 j Z S U y M F N o Z W V 0 L 0 F w c G V u Z G V k J T I w U X V l c n k 8 L 0 l 0 Z W 1 Q Y X R o P j w v S X R l b U x v Y 2 F 0 a W 9 u P j x T d G F i b G V F b n R y a W V z I C 8 + P C 9 J d G V t P j x J d G V t P j x J d G V t T G 9 j Y X R p b 2 4 + P E l 0 Z W 1 U e X B l P k Z v c m 1 1 b G E 8 L 0 l 0 Z W 1 U e X B l P j x J d G V t U G F 0 a D 5 T Z W N 0 a W 9 u M S 8 x O S 0 y M C U y M E l u Y 2 9 t Z S U y M F N 0 Y X R l b W V u d C 9 T b 3 V y Y 2 U 8 L 0 l 0 Z W 1 Q Y X R o P j w v S X R l b U x v Y 2 F 0 a W 9 u P j x T d G F i b G V F b n R y a W V z I C 8 + P C 9 J d G V t P j x J d G V t P j x J d G V t T G 9 j Y X R p b 2 4 + P E l 0 Z W 1 U e X B l P k Z v c m 1 1 b G E 8 L 0 l 0 Z W 1 U e X B l P j x J d G V t U G F 0 a D 5 T Z W N 0 a W 9 u M S 8 x O S 0 y M C U y M E l u Y 2 9 t Z S U y M F N 0 Y X R l b W V u d C 9 U Y W J s Z T A w M z w v S X R l b V B h d G g + P C 9 J d G V t T G 9 j Y X R p b 2 4 + P F N 0 Y W J s Z U V u d H J p Z X M g L z 4 8 L 0 l 0 Z W 0 + P E l 0 Z W 0 + P E l 0 Z W 1 M b 2 N h d G l v b j 4 8 S X R l b V R 5 c G U + R m 9 y b X V s Y T w v S X R l b V R 5 c G U + P E l 0 Z W 1 Q Y X R o P l N l Y 3 R p b 2 4 x L z E 5 L T I w J T I w S W 5 j b 2 1 l J T I w U 3 R h d G V t Z W 5 0 L 0 N o Y W 5 n Z W Q l M j B U e X B l P C 9 J d G V t U G F 0 a D 4 8 L 0 l 0 Z W 1 M b 2 N h d G l v b j 4 8 U 3 R h Y m x l R W 5 0 c m l l c y A v P j w v S X R l b T 4 8 S X R l b T 4 8 S X R l b U x v Y 2 F 0 a W 9 u P j x J d G V t V H l w Z T 5 G b 3 J t d W x h P C 9 J d G V t V H l w Z T 4 8 S X R l b V B h d G g + U 2 V j d G l v b j E v M T k t M j A l M j B J b m N v b W U l M j B T d G F 0 Z W 1 l b n Q l M j A o M i k v U 2 9 1 c m N l P C 9 J d G V t U G F 0 a D 4 8 L 0 l 0 Z W 1 M b 2 N h d G l v b j 4 8 U 3 R h Y m x l R W 5 0 c m l l c y A v P j w v S X R l b T 4 8 S X R l b T 4 8 S X R l b U x v Y 2 F 0 a W 9 u P j x J d G V t V H l w Z T 5 G b 3 J t d W x h P C 9 J d G V t V H l w Z T 4 8 S X R l b V B h d G g + U 2 V j d G l v b j E v M T k t M j A l M j B J b m N v b W U l M j B T d G F 0 Z W 1 l b n Q l M j A o M i k v V G F i b G U w M D M 8 L 0 l 0 Z W 1 Q Y X R o P j w v S X R l b U x v Y 2 F 0 a W 9 u P j x T d G F i b G V F b n R y a W V z I C 8 + P C 9 J d G V t P j x J d G V t P j x J d G V t T G 9 j Y X R p b 2 4 + P E l 0 Z W 1 U e X B l P k Z v c m 1 1 b G E 8 L 0 l 0 Z W 1 U e X B l P j x J d G V t U G F 0 a D 5 T Z W N 0 a W 9 u M S 8 x O S 0 y M C U y M E l u Y 2 9 t Z S U y M F N 0 Y X R l b W V u d C U y M C g y K S 9 D a G F u Z 2 V k J T I w V H l w Z T w v S X R l b V B h d G g + P C 9 J d G V t T G 9 j Y X R p b 2 4 + P F N 0 Y W J s Z U V u d H J p Z X M g L z 4 8 L 0 l 0 Z W 0 + P E l 0 Z W 0 + P E l 0 Z W 1 M b 2 N h d G l v b j 4 8 S X R l b V R 5 c G U + R m 9 y b X V s Y T w v S X R l b V R 5 c G U + P E l 0 Z W 1 Q Y X R o P l N l Y 3 R p b 2 4 x L z E 5 L T I w J T I w S W 5 j b 2 1 l J T I w U 3 R h d G V t Z W 5 0 J T I w K D M p L 1 N v d X J j Z T w v S X R l b V B h d G g + P C 9 J d G V t T G 9 j Y X R p b 2 4 + P F N 0 Y W J s Z U V u d H J p Z X M g L z 4 8 L 0 l 0 Z W 0 + P E l 0 Z W 0 + P E l 0 Z W 1 M b 2 N h d G l v b j 4 8 S X R l b V R 5 c G U + R m 9 y b X V s Y T w v S X R l b V R 5 c G U + P E l 0 Z W 1 Q Y X R o P l N l Y 3 R p b 2 4 x L z E 5 L T I w J T I w S W 5 j b 2 1 l J T I w U 3 R h d G V t Z W 5 0 J T I w K D M p L 1 R h Y m x l M D A z P C 9 J d G V t U G F 0 a D 4 8 L 0 l 0 Z W 1 M b 2 N h d G l v b j 4 8 U 3 R h Y m x l R W 5 0 c m l l c y A v P j w v S X R l b T 4 8 S X R l b T 4 8 S X R l b U x v Y 2 F 0 a W 9 u P j x J d G V t V H l w Z T 5 G b 3 J t d W x h P C 9 J d G V t V H l w Z T 4 8 S X R l b V B h d G g + U 2 V j d G l v b j E v M T k t M j A l M j B J b m N v b W U l M j B T d G F 0 Z W 1 l b n Q l M j A o M y k v Q 2 h h b m d l Z C U y M F R 5 c G U 8 L 0 l 0 Z W 1 Q Y X R o P j w v S X R l b U x v Y 2 F 0 a W 9 u P j x T d G F i b G V F b n R y a W V z I C 8 + P C 9 J d G V t P j x J d G V t P j x J d G V t T G 9 j Y X R p b 2 4 + P E l 0 Z W 1 U e X B l P k Z v c m 1 1 b G E 8 L 0 l 0 Z W 1 U e X B l P j x J d G V t U G F 0 a D 5 T Z W N 0 a W 9 u M S 9 U Y W J s Z T A w N C U y M C h Q Y W d l J T I w N i k l M j A o M i k v U 2 9 1 c m N l P C 9 J d G V t U G F 0 a D 4 8 L 0 l 0 Z W 1 M b 2 N h d G l v b j 4 8 U 3 R h Y m x l R W 5 0 c m l l c y A v P j w v S X R l b T 4 8 S X R l b T 4 8 S X R l b U x v Y 2 F 0 a W 9 u P j x J d G V t V H l w Z T 5 G b 3 J t d W x h P C 9 J d G V t V H l w Z T 4 8 S X R l b V B h d G g + U 2 V j d G l v b j E v V G F i b G U w M D Q l M j A o U G F n Z S U y M D Y p J T I w K D I p L 1 R h Y m x l M D A 0 P C 9 J d G V t U G F 0 a D 4 8 L 0 l 0 Z W 1 M b 2 N h d G l v b j 4 8 U 3 R h Y m x l R W 5 0 c m l l c y A v P j w v S X R l b T 4 8 S X R l b T 4 8 S X R l b U x v Y 2 F 0 a W 9 u P j x J d G V t V H l w Z T 5 G b 3 J t d W x h P C 9 J d G V t V H l w Z T 4 8 S X R l b V B h d G g + U 2 V j d G l v b j E v V G F i b G U w M D Q l M j A o U G F n Z S U y M D Y p J T I w K D I p L 0 N o Y W 5 n Z W Q l M j B U e X B l P C 9 J d G V t U G F 0 a D 4 8 L 0 l 0 Z W 1 M b 2 N h d G l v b j 4 8 U 3 R h Y m x l R W 5 0 c m l l c y A v P j w v S X R l b T 4 8 S X R l b T 4 8 S X R l b U x v Y 2 F 0 a W 9 u P j x J d G V t V H l w Z T 5 G b 3 J t d W x h P C 9 J d G V t V H l w Z T 4 8 S X R l b V B h d G g + U 2 V j d G l v b j E v V G F i b G U w M D Q l M j A o U G F n Z S U y M D Y p J T I w K D I p L 0 F w c G V u Z G V k J T I w U X V l c n k 8 L 0 l 0 Z W 1 Q Y X R o P j w v S X R l b U x v Y 2 F 0 a W 9 u P j x T d G F i b G V F b n R y a W V z I C 8 + P C 9 J d G V t P j x J d G V t P j x J d G V t T G 9 j Y X R p b 2 4 + P E l 0 Z W 1 U e X B l P k Z v c m 1 1 b G E 8 L 0 l 0 Z W 1 U e X B l P j x J d G V t U G F 0 a D 5 T Z W N 0 a W 9 u M S 9 U Y W J s Z T A w N i U y M C h Q Y W d l J T I w N i k l M j A o N C k v U 2 9 1 c m N l P C 9 J d G V t U G F 0 a D 4 8 L 0 l 0 Z W 1 M b 2 N h d G l v b j 4 8 U 3 R h Y m x l R W 5 0 c m l l c y A v P j w v S X R l b T 4 8 S X R l b T 4 8 S X R l b U x v Y 2 F 0 a W 9 u P j x J d G V t V H l w Z T 5 G b 3 J t d W x h P C 9 J d G V t V H l w Z T 4 8 S X R l b V B h d G g + U 2 V j d G l v b j E v V G F i b G U w M D Y l M j A o U G F n Z S U y M D Y p J T I w K D Q p L 1 R h Y m x l M D A 2 P C 9 J d G V t U G F 0 a D 4 8 L 0 l 0 Z W 1 M b 2 N h d G l v b j 4 8 U 3 R h Y m x l R W 5 0 c m l l c y A v P j w v S X R l b T 4 8 S X R l b T 4 8 S X R l b U x v Y 2 F 0 a W 9 u P j x J d G V t V H l w Z T 5 G b 3 J t d W x h P C 9 J d G V t V H l w Z T 4 8 S X R l b V B h d G g + U 2 V j d G l v b j E v V G F i b G U w M D Y l M j A o U G F n Z S U y M D Y p J T I w K D Q p L 0 N o Y W 5 n Z W Q l M j B U e X B l P C 9 J d G V t U G F 0 a D 4 8 L 0 l 0 Z W 1 M b 2 N h d G l v b j 4 8 U 3 R h Y m x l R W 5 0 c m l l c y A v P j w v S X R l b T 4 8 S X R l b T 4 8 S X R l b U x v Y 2 F 0 a W 9 u P j x J d G V t V H l w Z T 5 G b 3 J t d W x h P C 9 J d G V t V H l w Z T 4 8 S X R l b V B h d G g + U 2 V j d G l v b j E v V G F i b G U w M D U l M j A o U G F n Z S U y M D Y p J T I w K D I p L 1 N v d X J j Z T w v S X R l b V B h d G g + P C 9 J d G V t T G 9 j Y X R p b 2 4 + P F N 0 Y W J s Z U V u d H J p Z X M g L z 4 8 L 0 l 0 Z W 0 + P E l 0 Z W 0 + P E l 0 Z W 1 M b 2 N h d G l v b j 4 8 S X R l b V R 5 c G U + R m 9 y b X V s Y T w v S X R l b V R 5 c G U + P E l 0 Z W 1 Q Y X R o P l N l Y 3 R p b 2 4 x L 1 R h Y m x l M D A 1 J T I w K F B h Z 2 U l M j A 2 K S U y M C g y K S 9 U Y W J s Z T A w N T w v S X R l b V B h d G g + P C 9 J d G V t T G 9 j Y X R p b 2 4 + P F N 0 Y W J s Z U V u d H J p Z X M g L z 4 8 L 0 l 0 Z W 0 + P E l 0 Z W 0 + P E l 0 Z W 1 M b 2 N h d G l v b j 4 8 S X R l b V R 5 c G U + R m 9 y b X V s Y T w v S X R l b V R 5 c G U + P E l 0 Z W 1 Q Y X R o P l N l Y 3 R p b 2 4 x L 1 R h Y m x l M D A 1 J T I w K F B h Z 2 U l M j A 2 K S U y M C g y K S 9 D a G F u Z 2 V k J T I w V H l w Z T w v S X R l b V B h d G g + P C 9 J d G V t T G 9 j Y X R p b 2 4 + P F N 0 Y W J s Z U V u d H J p Z X M g L z 4 8 L 0 l 0 Z W 0 + P E l 0 Z W 0 + P E l 0 Z W 1 M b 2 N h d G l v b j 4 8 S X R l b V R 5 c G U + R m 9 y b X V s Y T w v S X R l b V R 5 c G U + P E l 0 Z W 1 Q Y X R o P l N l Y 3 R p b 2 4 x L 1 R h Y m x l M D A 3 J T I w K F B h Z 2 U l M j A 2 K S U y M C g 0 K S 9 T b 3 V y Y 2 U 8 L 0 l 0 Z W 1 Q Y X R o P j w v S X R l b U x v Y 2 F 0 a W 9 u P j x T d G F i b G V F b n R y a W V z I C 8 + P C 9 J d G V t P j x J d G V t P j x J d G V t T G 9 j Y X R p b 2 4 + P E l 0 Z W 1 U e X B l P k Z v c m 1 1 b G E 8 L 0 l 0 Z W 1 U e X B l P j x J d G V t U G F 0 a D 5 T Z W N 0 a W 9 u M S 9 U Y W J s Z T A w N y U y M C h Q Y W d l J T I w N i k l M j A o N C k v V G F i b G U w M D c 8 L 0 l 0 Z W 1 Q Y X R o P j w v S X R l b U x v Y 2 F 0 a W 9 u P j x T d G F i b G V F b n R y a W V z I C 8 + P C 9 J d G V t P j x J d G V t P j x J d G V t T G 9 j Y X R p b 2 4 + P E l 0 Z W 1 U e X B l P k Z v c m 1 1 b G E 8 L 0 l 0 Z W 1 U e X B l P j x J d G V t U G F 0 a D 5 T Z W N 0 a W 9 u M S 9 U Y W J s Z T A w N y U y M C h Q Y W d l J T I w N i k l M j A o N C k v Q 2 h h b m d l Z C U y M F R 5 c G U 8 L 0 l 0 Z W 1 Q Y X R o P j w v S X R l b U x v Y 2 F 0 a W 9 u P j x T d G F i b G V F b n R y a W V z I C 8 + P C 9 J d G V t P j x J d G V t P j x J d G V t T G 9 j Y X R p b 2 4 + P E l 0 Z W 1 U e X B l P k Z v c m 1 1 b G E 8 L 0 l 0 Z W 1 U e X B l P j x J d G V t U G F 0 a D 5 T Z W N 0 a W 9 u M S 9 U Y W J s Z T A w O C U y M C h Q Y W d l J T I w N i k l M j A o N C k v U 2 9 1 c m N l P C 9 J d G V t U G F 0 a D 4 8 L 0 l 0 Z W 1 M b 2 N h d G l v b j 4 8 U 3 R h Y m x l R W 5 0 c m l l c y A v P j w v S X R l b T 4 8 S X R l b T 4 8 S X R l b U x v Y 2 F 0 a W 9 u P j x J d G V t V H l w Z T 5 G b 3 J t d W x h P C 9 J d G V t V H l w Z T 4 8 S X R l b V B h d G g + U 2 V j d G l v b j E v V G F i b G U w M D g l M j A o U G F n Z S U y M D Y p J T I w K D Q p L 1 R h Y m x l M D A 4 P C 9 J d G V t U G F 0 a D 4 8 L 0 l 0 Z W 1 M b 2 N h d G l v b j 4 8 U 3 R h Y m x l R W 5 0 c m l l c y A v P j w v S X R l b T 4 8 S X R l b T 4 8 S X R l b U x v Y 2 F 0 a W 9 u P j x J d G V t V H l w Z T 5 G b 3 J t d W x h P C 9 J d G V t V H l w Z T 4 8 S X R l b V B h d G g + U 2 V j d G l v b j E v V G F i b G U w M D g l M j A o U G F n Z S U y M D Y p J T I w K D Q p L 0 N o Y W 5 n Z W Q l M j B U e X B l P C 9 J d G V t U G F 0 a D 4 8 L 0 l 0 Z W 1 M b 2 N h d G l v b j 4 8 U 3 R h Y m x l R W 5 0 c m l l c y A v P j w v S X R l b T 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l V T + w A h L J P k g r G H p I 2 S g g A A A A A A g A A A A A A E G Y A A A A B A A A g A A A A G 5 O V g 7 K 4 z r e M w c 4 p T v x 8 5 e X P K A + f q p T M C 0 k C X J D y M 0 U A A A A A D o A A A A A C A A A g A A A A R g 0 a q K u r + 2 1 3 w R U z K z q l i c y 0 v 1 a u o 7 k 9 u L l 1 w Y P q h I 9 Q A A A A n s 6 3 e o 7 o U H M h i 2 1 X + + V M u n p 2 N c r x Q 1 p 1 W M F N T b Z 6 I F a 3 b 2 y b V c 9 f s g Z g k L h s v r E o i p Y 0 j 3 T s C U H S C 4 y C c b / k A F c N J E N f I 1 Q 5 K v w H z n 2 h k 8 9 A A A A A M 5 6 g v J r C Z 2 D o 8 J d Q w V l 6 e L r d b x r v P p b B 0 E V K J d 9 3 C 7 X 3 P x t m S A z b M 6 9 4 7 P Y N h 5 u y x Z B t K X 1 q U + 8 u a r q 1 5 V M + + w = = < / D a t a M a s h u p > 
</file>

<file path=customXml/itemProps1.xml><?xml version="1.0" encoding="utf-8"?>
<ds:datastoreItem xmlns:ds="http://schemas.openxmlformats.org/officeDocument/2006/customXml" ds:itemID="{B4E02E07-4C35-4500-9A99-3A2783C81BDB}">
  <ds:schemaRefs>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http://purl.org/dc/dcmitype/"/>
    <ds:schemaRef ds:uri="http://schemas.openxmlformats.org/package/2006/metadata/core-properties"/>
    <ds:schemaRef ds:uri="d29a8555-db37-4257-91ea-e6d336cdedf2"/>
    <ds:schemaRef ds:uri="d10207c7-8e77-4bc4-9f40-915634ad8185"/>
  </ds:schemaRefs>
</ds:datastoreItem>
</file>

<file path=customXml/itemProps2.xml><?xml version="1.0" encoding="utf-8"?>
<ds:datastoreItem xmlns:ds="http://schemas.openxmlformats.org/officeDocument/2006/customXml" ds:itemID="{8BFCF7A1-9DBF-4282-B0EC-C2BC6A5E463F}">
  <ds:schemaRefs>
    <ds:schemaRef ds:uri="http://schemas.microsoft.com/sharepoint/v3/contenttype/forms"/>
  </ds:schemaRefs>
</ds:datastoreItem>
</file>

<file path=customXml/itemProps3.xml><?xml version="1.0" encoding="utf-8"?>
<ds:datastoreItem xmlns:ds="http://schemas.openxmlformats.org/officeDocument/2006/customXml" ds:itemID="{AA037A53-AB76-47DC-B6C3-89E4B060BA5F}"/>
</file>

<file path=customXml/itemProps4.xml><?xml version="1.0" encoding="utf-8"?>
<ds:datastoreItem xmlns:ds="http://schemas.openxmlformats.org/officeDocument/2006/customXml" ds:itemID="{22698068-B593-4AC0-A0F7-468C128EE11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Title</vt:lpstr>
      <vt:lpstr>Introduction and Directions</vt:lpstr>
      <vt:lpstr>Financial Statement Data</vt:lpstr>
      <vt:lpstr>Key Indicators - 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Kinsler</dc:creator>
  <cp:keywords/>
  <dc:description/>
  <cp:lastModifiedBy>Christine Haran</cp:lastModifiedBy>
  <cp:revision/>
  <dcterms:created xsi:type="dcterms:W3CDTF">2023-12-14T17:36:01Z</dcterms:created>
  <dcterms:modified xsi:type="dcterms:W3CDTF">2024-03-28T16:38:30Z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0x010100B0B65C764CF6B540BEE3A7E85BDA8661</vt:lpwstr>
  </property>
  <property fmtid="{D5CDD505-2E9C-101B-9397-08002B2CF9AE}" pid="3" name="MediaServiceImageTags">
    <vt:lpwstr/>
  </property>
</Properties>
</file>